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61" yWindow="1710" windowWidth="19230" windowHeight="11640" activeTab="0"/>
  </bookViews>
  <sheets>
    <sheet name="R6.表紙" sheetId="1" r:id="rId1"/>
    <sheet name="免許人口" sheetId="2" r:id="rId2"/>
    <sheet name="免許人口（高齢者）" sheetId="3" r:id="rId3"/>
    <sheet name="市町村別前年対比" sheetId="4" r:id="rId4"/>
    <sheet name="年齢別、免種別免許保有状況" sheetId="5" r:id="rId5"/>
    <sheet name="市町村別、免種別" sheetId="6" r:id="rId6"/>
    <sheet name="市町村別、年齢別" sheetId="7" r:id="rId7"/>
  </sheets>
  <definedNames>
    <definedName name="_xlnm.Print_Area" localSheetId="6">'市町村別、年齢別'!$A$1:$BH$60</definedName>
    <definedName name="_xlnm.Print_Area" localSheetId="5">'市町村別、免種別'!$A$1:$BF$60</definedName>
    <definedName name="_xlnm.Print_Area" localSheetId="3">'市町村別前年対比'!$B$1:$L$58</definedName>
    <definedName name="_xlnm.Print_Area" localSheetId="4">'年齢別、免種別免許保有状況'!$A$1:$U$75</definedName>
    <definedName name="_xlnm.Print_Area" localSheetId="1">'免許人口'!$A$1:$K$45</definedName>
    <definedName name="_xlnm.Print_Area" localSheetId="2">'免許人口（高齢者）'!$A$1:$N$48</definedName>
    <definedName name="_xlnm.Print_Titles" localSheetId="6">'市町村別、年齢別'!$A:$B,'市町村別、年齢別'!$1:$1</definedName>
    <definedName name="_xlnm.Print_Titles" localSheetId="5">'市町村別、免種別'!$B:$C,'市町村別、免種別'!$4:$6</definedName>
  </definedNames>
  <calcPr fullCalcOnLoad="1"/>
</workbook>
</file>

<file path=xl/sharedStrings.xml><?xml version="1.0" encoding="utf-8"?>
<sst xmlns="http://schemas.openxmlformats.org/spreadsheetml/2006/main" count="696" uniqueCount="254">
  <si>
    <t>男</t>
  </si>
  <si>
    <t>女</t>
  </si>
  <si>
    <t>計</t>
  </si>
  <si>
    <t>区</t>
  </si>
  <si>
    <t>分</t>
  </si>
  <si>
    <t>　　　　　増　減　数　（人）</t>
  </si>
  <si>
    <t>警察署名</t>
  </si>
  <si>
    <t>市町村名</t>
  </si>
  <si>
    <t>盛岡東</t>
  </si>
  <si>
    <t>盛岡西</t>
  </si>
  <si>
    <t>雫石町</t>
  </si>
  <si>
    <t>岩手</t>
  </si>
  <si>
    <t>岩手町</t>
  </si>
  <si>
    <t>葛巻町</t>
  </si>
  <si>
    <t>花巻</t>
  </si>
  <si>
    <t>花巻市</t>
  </si>
  <si>
    <t>北上</t>
  </si>
  <si>
    <t>北上市</t>
  </si>
  <si>
    <t>金ヶ崎町</t>
  </si>
  <si>
    <t>江刺</t>
  </si>
  <si>
    <t>一関</t>
  </si>
  <si>
    <t>一関市</t>
  </si>
  <si>
    <t>平泉町</t>
  </si>
  <si>
    <t>千厩</t>
  </si>
  <si>
    <t>大船渡</t>
  </si>
  <si>
    <t>大船渡市</t>
  </si>
  <si>
    <t>陸前高田市</t>
  </si>
  <si>
    <t>住田町</t>
  </si>
  <si>
    <t>遠野</t>
  </si>
  <si>
    <t>遠野市</t>
  </si>
  <si>
    <t>宮守村</t>
  </si>
  <si>
    <t>釜石</t>
  </si>
  <si>
    <t>釜石市</t>
  </si>
  <si>
    <t>大槌町</t>
  </si>
  <si>
    <t>宮古</t>
  </si>
  <si>
    <t>宮古市</t>
  </si>
  <si>
    <t>山田町</t>
  </si>
  <si>
    <t>岩泉</t>
  </si>
  <si>
    <t>岩泉町</t>
  </si>
  <si>
    <t>田野畑村</t>
  </si>
  <si>
    <t>久慈</t>
  </si>
  <si>
    <t>久慈市</t>
  </si>
  <si>
    <t>普代村</t>
  </si>
  <si>
    <t>野田村</t>
  </si>
  <si>
    <t>二戸</t>
  </si>
  <si>
    <t>二戸市</t>
  </si>
  <si>
    <t>一戸町</t>
  </si>
  <si>
    <t>軽米町</t>
  </si>
  <si>
    <t>九戸村</t>
  </si>
  <si>
    <t>合</t>
  </si>
  <si>
    <t>　　　　　　　　　第　　　　一　　　　種　　　　免　　　　許　</t>
  </si>
  <si>
    <t>大　型</t>
  </si>
  <si>
    <t>普　通</t>
  </si>
  <si>
    <t>大　特</t>
  </si>
  <si>
    <t>けん引</t>
  </si>
  <si>
    <t>小　計</t>
  </si>
  <si>
    <t>大自二</t>
  </si>
  <si>
    <t>普自二</t>
  </si>
  <si>
    <t>小　特</t>
  </si>
  <si>
    <t>原　付</t>
  </si>
  <si>
    <t>合　計</t>
  </si>
  <si>
    <t>１６～１９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</si>
  <si>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</si>
  <si>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</si>
  <si>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</si>
  <si>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</si>
  <si>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</si>
  <si>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</si>
  <si>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</si>
  <si>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</si>
  <si>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</si>
  <si>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　　　　　　　　第　　　　　二　　　　　種　　　　　免　　　　　許</t>
  </si>
  <si>
    <t>大</t>
  </si>
  <si>
    <t>型</t>
  </si>
  <si>
    <t>普</t>
  </si>
  <si>
    <t>通</t>
  </si>
  <si>
    <t>特</t>
  </si>
  <si>
    <t>小</t>
  </si>
  <si>
    <t>原</t>
  </si>
  <si>
    <t>付</t>
  </si>
  <si>
    <t>適齢人口</t>
  </si>
  <si>
    <t>適齢人口に占める免許人口</t>
  </si>
  <si>
    <t>注：県人口及び世帯数は、県調査統計課「岩手県毎月人口推計速報」</t>
  </si>
  <si>
    <t>○　岩手県の運転免許取得適齢人口に対する割合</t>
  </si>
  <si>
    <t>７０歳以上</t>
  </si>
  <si>
    <t>盛岡東</t>
  </si>
  <si>
    <t>合　　　　計</t>
  </si>
  <si>
    <t>普　　自　　二</t>
  </si>
  <si>
    <t>大　　自　　二</t>
  </si>
  <si>
    <t>け　　ん　　引</t>
  </si>
  <si>
    <t>全国</t>
  </si>
  <si>
    <t>岩手</t>
  </si>
  <si>
    <t>○　全国との比較</t>
  </si>
  <si>
    <t>注：適齢人口は、県調査統計課「岩手県人口移動報告年報」</t>
  </si>
  <si>
    <t>人口に占める免許人口</t>
  </si>
  <si>
    <t>区分</t>
  </si>
  <si>
    <t>年齢</t>
  </si>
  <si>
    <t>免種</t>
  </si>
  <si>
    <t>区　　分</t>
  </si>
  <si>
    <t>免許種別　運転免許保有状況（第一種）</t>
  </si>
  <si>
    <t>○　前年同期との比較</t>
  </si>
  <si>
    <t>○　前月末との比較</t>
  </si>
  <si>
    <t>○　岩手県人口に対する割合</t>
  </si>
  <si>
    <t>男</t>
  </si>
  <si>
    <t>矢巾町</t>
  </si>
  <si>
    <t>紫波町</t>
  </si>
  <si>
    <t>岩手町</t>
  </si>
  <si>
    <t>八幡平市</t>
  </si>
  <si>
    <t>一関市</t>
  </si>
  <si>
    <t>八幡平市</t>
  </si>
  <si>
    <t>一関市</t>
  </si>
  <si>
    <t>盛岡市</t>
  </si>
  <si>
    <t>八幡平市</t>
  </si>
  <si>
    <t>紫波町</t>
  </si>
  <si>
    <t>矢巾町</t>
  </si>
  <si>
    <t>計</t>
  </si>
  <si>
    <t>西和賀町</t>
  </si>
  <si>
    <t>西和賀町</t>
  </si>
  <si>
    <t>も含めた数である。</t>
  </si>
  <si>
    <t>洋野町</t>
  </si>
  <si>
    <t>洋野町</t>
  </si>
  <si>
    <t>奥州市</t>
  </si>
  <si>
    <t>奥州市</t>
  </si>
  <si>
    <t>中　型</t>
  </si>
  <si>
    <t>中</t>
  </si>
  <si>
    <t>型</t>
  </si>
  <si>
    <t>○　前年同期との比較</t>
  </si>
  <si>
    <t>増減数</t>
  </si>
  <si>
    <t>男</t>
  </si>
  <si>
    <t>女</t>
  </si>
  <si>
    <t>計</t>
  </si>
  <si>
    <t>○　前月末との比較</t>
  </si>
  <si>
    <t>３　市町村別・男女別　免許保有者前年対比</t>
  </si>
  <si>
    <t>４　年齢別・免許種別　運転免許保有状況</t>
  </si>
  <si>
    <t>５ 市町村別 ・ 免許種別　運転免許保有状況（第二種）</t>
  </si>
  <si>
    <t>全      国</t>
  </si>
  <si>
    <t>岩      手</t>
  </si>
  <si>
    <t>女</t>
  </si>
  <si>
    <t>増減数</t>
  </si>
  <si>
    <t>人   口</t>
  </si>
  <si>
    <t>１世帯当たり</t>
  </si>
  <si>
    <t>世帯</t>
  </si>
  <si>
    <t>人</t>
  </si>
  <si>
    <t>z</t>
  </si>
  <si>
    <t>盛岡市</t>
  </si>
  <si>
    <t>１００以上</t>
  </si>
  <si>
    <t>総　　計</t>
  </si>
  <si>
    <t>６５歳以上</t>
  </si>
  <si>
    <t>　　　　　　　　　第　　　　一　　　　種　　　　免　　　　許　</t>
  </si>
  <si>
    <t>計</t>
  </si>
  <si>
    <t>盛岡市</t>
  </si>
  <si>
    <t>盛岡市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</si>
  <si>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</si>
  <si>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</si>
  <si>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</si>
  <si>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</si>
  <si>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</si>
  <si>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</si>
  <si>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</si>
  <si>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　６　～　１　９　</t>
  </si>
  <si>
    <t>２　０　～　２　４</t>
  </si>
  <si>
    <t>２　５　～　２　９　</t>
  </si>
  <si>
    <t>３　０　～　３　４　　</t>
  </si>
  <si>
    <t>３　５　～　３　９</t>
  </si>
  <si>
    <t>４　０　～　４　４</t>
  </si>
  <si>
    <t>４　５　～　４　９</t>
  </si>
  <si>
    <t>５　０　～　５　４</t>
  </si>
  <si>
    <t>５　５　～　５　９</t>
  </si>
  <si>
    <t>６　０　～　６　４</t>
  </si>
  <si>
    <t>６　５　～　６　９</t>
  </si>
  <si>
    <t>７　０　～　７　４</t>
  </si>
  <si>
    <t>７　５　～　７　９</t>
  </si>
  <si>
    <t>８　０　～　８　４</t>
  </si>
  <si>
    <t>８　５　～　８　９</t>
  </si>
  <si>
    <t>９　０　～　９　４</t>
  </si>
  <si>
    <t>９　５　～　９　９</t>
  </si>
  <si>
    <t>６　市町村別 ・ 年齢別　運転免許保有状況（１６歳～３９歳）</t>
  </si>
  <si>
    <t>６　市町村別 ・ 年齢別　運転免許保有状況（４０歳～６４歳）</t>
  </si>
  <si>
    <t>６　市町村別 ・ 年齢別　運転免許保有状況（６５歳～８９歳）</t>
  </si>
  <si>
    <t>６　市町村別 ・ 年齢別　運転免許保有状況（９０歳～１００歳以上）</t>
  </si>
  <si>
    <t>年齢</t>
  </si>
  <si>
    <t>○　免許人口に占める割合</t>
  </si>
  <si>
    <t>占有率（％）</t>
  </si>
  <si>
    <t>全国</t>
  </si>
  <si>
    <t>岩手</t>
  </si>
  <si>
    <t>※　参考</t>
  </si>
  <si>
    <t>滝沢市</t>
  </si>
  <si>
    <t>滝沢市</t>
  </si>
  <si>
    <t>６５歳以上 計</t>
  </si>
  <si>
    <t>７０歳以上 計</t>
  </si>
  <si>
    <t>７５歳以上 計</t>
  </si>
  <si>
    <t>準中型</t>
  </si>
  <si>
    <t>準</t>
  </si>
  <si>
    <t>中</t>
  </si>
  <si>
    <t>紫波</t>
  </si>
  <si>
    <t>紫波</t>
  </si>
  <si>
    <t>65歳以上</t>
  </si>
  <si>
    <t>70歳以上</t>
  </si>
  <si>
    <t>75歳以上</t>
  </si>
  <si>
    <t>64歳以下</t>
  </si>
  <si>
    <t>奥州</t>
  </si>
  <si>
    <t>奥州</t>
  </si>
  <si>
    <t>Ｈ３０</t>
  </si>
  <si>
    <t>65~69</t>
  </si>
  <si>
    <t>70~74</t>
  </si>
  <si>
    <t>75~</t>
  </si>
  <si>
    <t>（％）</t>
  </si>
  <si>
    <t>（％）</t>
  </si>
  <si>
    <t>（％）</t>
  </si>
  <si>
    <t>　　　による</t>
  </si>
  <si>
    <t>　　　</t>
  </si>
  <si>
    <t>７５歳以上</t>
  </si>
  <si>
    <t>第　　　二　　　種　　　免　　　許</t>
  </si>
  <si>
    <t xml:space="preserve">  注：免種別の欄は、上位の免種で分類したものである。　（例．原付、普通と２種類もっている場合、普通のみを計上する。）</t>
  </si>
  <si>
    <t>第　　　　一　　　　種　　　　免　　　　許　</t>
  </si>
  <si>
    <t>H31・R1</t>
  </si>
  <si>
    <t>R２</t>
  </si>
  <si>
    <t>R３</t>
  </si>
  <si>
    <t>R４</t>
  </si>
  <si>
    <t>11月末現在</t>
  </si>
  <si>
    <t>11月末現在</t>
  </si>
  <si>
    <t>令和5年12月末</t>
  </si>
  <si>
    <t>令和4年12月末</t>
  </si>
  <si>
    <t>12月末現在</t>
  </si>
  <si>
    <t>12月末現在</t>
  </si>
  <si>
    <t>R5.12末</t>
  </si>
  <si>
    <t>令和5年12月末現在（人）</t>
  </si>
  <si>
    <t>令和4年12月末現在（人）</t>
  </si>
  <si>
    <t>令和5年12月末現在</t>
  </si>
  <si>
    <t>令和5年12月末</t>
  </si>
  <si>
    <t>令和5年12月末</t>
  </si>
  <si>
    <t>令和5年12月末</t>
  </si>
  <si>
    <t>執務資料</t>
  </si>
  <si>
    <t>岩 手 の 免 許 人 口</t>
  </si>
  <si>
    <r>
      <t>１　免許人口　</t>
    </r>
    <r>
      <rPr>
        <sz val="12"/>
        <rFont val="ＭＳ Ｐゴシック"/>
        <family val="3"/>
      </rPr>
      <t>・・・・・・・・・・・・・・・・・・・・・・・・・・・・・・・・・　　１</t>
    </r>
  </si>
  <si>
    <t>　○　全国との比較　</t>
  </si>
  <si>
    <t>　○　前年同期との比較　</t>
  </si>
  <si>
    <t>　○　前月末との比較</t>
  </si>
  <si>
    <t>　○　岩手県人口に対する割合</t>
  </si>
  <si>
    <t>　○　岩手県の運転免許取得適齢人口に対する割合</t>
  </si>
  <si>
    <r>
      <t>２　岩手県の高齢者に関する免許人口</t>
    </r>
    <r>
      <rPr>
        <sz val="12"/>
        <rFont val="ＭＳ Ｐゴシック"/>
        <family val="3"/>
      </rPr>
      <t>　・・・・・・・・・・・　　２</t>
    </r>
  </si>
  <si>
    <t>　○　免許人口に占める割合</t>
  </si>
  <si>
    <t xml:space="preserve"> ※ 参考　免許人口の推移</t>
  </si>
  <si>
    <r>
      <t>３　市町村別・男女別　免許保有者前年対比</t>
    </r>
    <r>
      <rPr>
        <sz val="12"/>
        <rFont val="ＭＳ Ｐゴシック"/>
        <family val="3"/>
      </rPr>
      <t>　・・・・・・　　３</t>
    </r>
  </si>
  <si>
    <r>
      <t>４　年齢別・免許種別　運転免許保有状況</t>
    </r>
    <r>
      <rPr>
        <sz val="12"/>
        <rFont val="ＭＳ Ｐゴシック"/>
        <family val="3"/>
      </rPr>
      <t>　・・・・・・・・　　４</t>
    </r>
  </si>
  <si>
    <r>
      <t>５　市町村別・免許種別　運転免許保有状況　</t>
    </r>
    <r>
      <rPr>
        <sz val="12"/>
        <rFont val="ＭＳ Ｐゴシック"/>
        <family val="3"/>
      </rPr>
      <t>・・・・・・　　５</t>
    </r>
  </si>
  <si>
    <r>
      <t>６　市町村別・年齢別　運転免許保有状況</t>
    </r>
    <r>
      <rPr>
        <sz val="12"/>
        <rFont val="ＭＳ Ｐゴシック"/>
        <family val="3"/>
      </rPr>
      <t>　・・・・・・・・　　８</t>
    </r>
  </si>
  <si>
    <t>岩手県警察本部交通部運転免許課</t>
  </si>
  <si>
    <t>令和６年１月</t>
  </si>
  <si>
    <t>【令和５年12月末現在】</t>
  </si>
  <si>
    <t xml:space="preserve"> による令和５年12月１日現在の数である。</t>
  </si>
  <si>
    <t>（令和５年10月１日現在）による人口のうち、16歳以上で年齢不詳</t>
  </si>
  <si>
    <t>2　岩手県の高齢者に関する免許人口　(令和５年12月末現在)</t>
  </si>
  <si>
    <t>1　免許人口　(令和５年12月末現在)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</si>
</sst>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#,##0_ ;[Red]\-#,##0\ "/>
    <numFmt numFmtId="180" formatCode="#,##0.0_ ;[Red]\-#,##0.0\ "/>
    <numFmt numFmtId="181" formatCode="0.0000"/>
    <numFmt numFmtId="182" formatCode="0.000"/>
    <numFmt numFmtId="183" formatCode="#,##0.000;[Red]\-#,##0.000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_);[Red]\(0\)"/>
    <numFmt numFmtId="191" formatCode="#,##0.0000;[Red]\-#,##0.0000"/>
    <numFmt numFmtId="192" formatCode="#,##0_ "/>
    <numFmt numFmtId="193" formatCode="0.00_ "/>
    <numFmt numFmtId="194" formatCode="#,##0.00_ ;[Red]\-#,##0.00\ "/>
    <numFmt numFmtId="195" formatCode="0.0_);[Red]\(0.0\)"/>
    <numFmt numFmtId="196" formatCode="#,##0.00000_ ;[Red]\-#,##0.00000\ "/>
    <numFmt numFmtId="197" formatCode="0.00000E+00"/>
    <numFmt numFmtId="198" formatCode="#,##0.00000;[Red]\-#,##0.00000"/>
    <numFmt numFmtId="199" formatCode="#,##0.000_ ;[Red]\-#,##0.000\ "/>
    <numFmt numFmtId="200" formatCode="#,##0.0000_ ;[Red]\-#,##0.0000\ "/>
    <numFmt numFmtId="201" formatCode="#,##0.000000_ ;[Red]\-#,##0.000000\ "/>
    <numFmt numFmtId="202" formatCode="0;&quot;▲ &quot;0"/>
    <numFmt numFmtId="203" formatCode="#,##0.00;&quot;▲ &quot;#,##0.00"/>
    <numFmt numFmtId="204" formatCode="#,##0;&quot;▲ &quot;#,##0"/>
    <numFmt numFmtId="205" formatCode="#,##0.0;&quot;▲ &quot;#,##0.0"/>
    <numFmt numFmtId="206" formatCode="#,##0.000;&quot;▲ &quot;#,##0.000"/>
    <numFmt numFmtId="207" formatCode="0.0;&quot;▲ &quot;0.0"/>
    <numFmt numFmtId="208" formatCode="0.00;&quot;▲ &quot;0.00"/>
    <numFmt numFmtId="209" formatCode="#,##0.000000;[Red]\-#,##0.000000"/>
    <numFmt numFmtId="210" formatCode="#,##0.0000;&quot;▲ &quot;#,##0.0000"/>
    <numFmt numFmtId="211" formatCode="#,##0.00000;&quot;▲ &quot;#,##0.00000"/>
    <numFmt numFmtId="212" formatCode="#,##0.000000;&quot;▲ &quot;#,##0.000000"/>
    <numFmt numFmtId="213" formatCode="#,##0.0000000;&quot;▲ &quot;#,##0.0000000"/>
    <numFmt numFmtId="214" formatCode="#,##0.00000000;&quot;▲ &quot;#,##0.00000000"/>
    <numFmt numFmtId="215" formatCode="0_ "/>
    <numFmt numFmtId="216" formatCode="#,##0;\-#,##0;0"/>
    <numFmt numFmtId="217" formatCode="0;#.####0"/>
    <numFmt numFmtId="218" formatCode="0;&quot;△ &quot;0"/>
    <numFmt numFmtId="219" formatCode="0.000;&quot;△ &quot;0.000"/>
    <numFmt numFmtId="220" formatCode="#,##0;&quot;△ &quot;#,##0"/>
    <numFmt numFmtId="221" formatCode="#,##0.000;&quot;△ &quot;#,##0.000"/>
    <numFmt numFmtId="222" formatCode="#,##0_);[Red]\(#,##0\)"/>
    <numFmt numFmtId="223" formatCode="0.00;&quot;△ &quot;0.0"/>
    <numFmt numFmtId="224" formatCode="0.00;&quot;△ &quot;0.00"/>
    <numFmt numFmtId="225" formatCode="&quot;¥&quot;#,##0_);[Red]\(&quot;¥&quot;#,##0\)"/>
  </numFmts>
  <fonts count="62">
    <font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name val="ＭＳ ゴシック"/>
      <family val="3"/>
    </font>
    <font>
      <sz val="12"/>
      <name val="ＭＳ Ｐゴシック"/>
      <family val="3"/>
    </font>
    <font>
      <sz val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Yu Gothic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>
      <protection/>
    </xf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7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3" xfId="0" applyFont="1" applyFill="1" applyBorder="1" applyAlignment="1">
      <alignment horizontal="right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 horizontal="right"/>
    </xf>
    <xf numFmtId="58" fontId="7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38" fontId="8" fillId="32" borderId="17" xfId="0" applyNumberFormat="1" applyFont="1" applyFill="1" applyBorder="1" applyAlignment="1">
      <alignment horizontal="right"/>
    </xf>
    <xf numFmtId="0" fontId="8" fillId="32" borderId="18" xfId="0" applyFont="1" applyFill="1" applyBorder="1" applyAlignment="1">
      <alignment horizontal="center"/>
    </xf>
    <xf numFmtId="38" fontId="8" fillId="32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38" fontId="8" fillId="32" borderId="21" xfId="0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38" fontId="8" fillId="32" borderId="17" xfId="0" applyNumberFormat="1" applyFont="1" applyFill="1" applyBorder="1" applyAlignment="1">
      <alignment/>
    </xf>
    <xf numFmtId="0" fontId="8" fillId="32" borderId="19" xfId="0" applyFont="1" applyFill="1" applyBorder="1" applyAlignment="1">
      <alignment horizontal="center"/>
    </xf>
    <xf numFmtId="38" fontId="8" fillId="32" borderId="19" xfId="0" applyNumberFormat="1" applyFont="1" applyFill="1" applyBorder="1" applyAlignment="1">
      <alignment/>
    </xf>
    <xf numFmtId="0" fontId="8" fillId="0" borderId="21" xfId="0" applyFont="1" applyBorder="1" applyAlignment="1">
      <alignment horizontal="center"/>
    </xf>
    <xf numFmtId="38" fontId="8" fillId="32" borderId="21" xfId="0" applyNumberFormat="1" applyFont="1" applyFill="1" applyBorder="1" applyAlignment="1">
      <alignment/>
    </xf>
    <xf numFmtId="38" fontId="8" fillId="32" borderId="19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3" fontId="8" fillId="32" borderId="26" xfId="0" applyNumberFormat="1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38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2" fontId="8" fillId="32" borderId="12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8" fillId="32" borderId="27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92" fontId="7" fillId="0" borderId="17" xfId="0" applyNumberFormat="1" applyFont="1" applyBorder="1" applyAlignment="1">
      <alignment horizontal="right" vertical="center"/>
    </xf>
    <xf numFmtId="192" fontId="7" fillId="34" borderId="17" xfId="0" applyNumberFormat="1" applyFont="1" applyFill="1" applyBorder="1" applyAlignment="1">
      <alignment horizontal="right" vertical="center"/>
    </xf>
    <xf numFmtId="192" fontId="7" fillId="32" borderId="17" xfId="0" applyNumberFormat="1" applyFont="1" applyFill="1" applyBorder="1" applyAlignment="1">
      <alignment horizontal="right" vertical="center"/>
    </xf>
    <xf numFmtId="220" fontId="7" fillId="32" borderId="17" xfId="0" applyNumberFormat="1" applyFont="1" applyFill="1" applyBorder="1" applyAlignment="1">
      <alignment horizontal="right" vertical="center"/>
    </xf>
    <xf numFmtId="192" fontId="7" fillId="0" borderId="19" xfId="0" applyNumberFormat="1" applyFont="1" applyBorder="1" applyAlignment="1">
      <alignment horizontal="right" vertical="center"/>
    </xf>
    <xf numFmtId="192" fontId="7" fillId="34" borderId="19" xfId="0" applyNumberFormat="1" applyFont="1" applyFill="1" applyBorder="1" applyAlignment="1">
      <alignment horizontal="right" vertical="center"/>
    </xf>
    <xf numFmtId="192" fontId="7" fillId="32" borderId="19" xfId="0" applyNumberFormat="1" applyFont="1" applyFill="1" applyBorder="1" applyAlignment="1">
      <alignment horizontal="right" vertical="center"/>
    </xf>
    <xf numFmtId="220" fontId="7" fillId="32" borderId="19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0" xfId="0" applyFont="1" applyFill="1" applyBorder="1" applyAlignment="1" applyProtection="1">
      <alignment horizontal="center"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7" fillId="35" borderId="17" xfId="0" applyFont="1" applyFill="1" applyBorder="1" applyAlignment="1" applyProtection="1">
      <alignment horizontal="center"/>
      <protection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179" fontId="7" fillId="33" borderId="0" xfId="0" applyNumberFormat="1" applyFont="1" applyFill="1" applyAlignment="1">
      <alignment/>
    </xf>
    <xf numFmtId="0" fontId="7" fillId="33" borderId="25" xfId="0" applyFont="1" applyFill="1" applyBorder="1" applyAlignment="1">
      <alignment horizontal="center"/>
    </xf>
    <xf numFmtId="0" fontId="7" fillId="35" borderId="21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7" fillId="35" borderId="33" xfId="0" applyFont="1" applyFill="1" applyBorder="1" applyAlignment="1" applyProtection="1">
      <alignment horizontal="center"/>
      <protection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38" fontId="7" fillId="0" borderId="0" xfId="49" applyFont="1" applyAlignment="1">
      <alignment/>
      <protection/>
    </xf>
    <xf numFmtId="38" fontId="12" fillId="0" borderId="0" xfId="49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14" fontId="7" fillId="0" borderId="0" xfId="49" applyNumberFormat="1" applyFont="1" applyAlignment="1">
      <alignment/>
      <protection/>
    </xf>
    <xf numFmtId="38" fontId="7" fillId="0" borderId="0" xfId="49" applyFont="1" applyBorder="1" applyAlignment="1">
      <alignment horizontal="right" vertical="center"/>
      <protection/>
    </xf>
    <xf numFmtId="38" fontId="7" fillId="36" borderId="36" xfId="49" applyFont="1" applyFill="1" applyBorder="1" applyAlignment="1">
      <alignment horizontal="center" vertical="center"/>
      <protection/>
    </xf>
    <xf numFmtId="38" fontId="7" fillId="36" borderId="37" xfId="49" applyFont="1" applyFill="1" applyBorder="1" applyAlignment="1">
      <alignment horizontal="center" vertical="center"/>
      <protection/>
    </xf>
    <xf numFmtId="38" fontId="7" fillId="0" borderId="0" xfId="49" applyFont="1" applyAlignment="1">
      <alignment vertical="center"/>
      <protection/>
    </xf>
    <xf numFmtId="38" fontId="7" fillId="36" borderId="12" xfId="49" applyFont="1" applyFill="1" applyBorder="1" applyAlignment="1">
      <alignment vertical="center"/>
      <protection/>
    </xf>
    <xf numFmtId="38" fontId="7" fillId="36" borderId="38" xfId="49" applyFont="1" applyFill="1" applyBorder="1" applyAlignment="1">
      <alignment horizontal="center" vertical="center"/>
      <protection/>
    </xf>
    <xf numFmtId="38" fontId="7" fillId="36" borderId="39" xfId="49" applyFont="1" applyFill="1" applyBorder="1" applyAlignment="1">
      <alignment horizontal="center" vertical="center"/>
      <protection/>
    </xf>
    <xf numFmtId="38" fontId="7" fillId="36" borderId="35" xfId="49" applyFont="1" applyFill="1" applyBorder="1" applyAlignment="1">
      <alignment horizontal="center" vertical="center"/>
      <protection/>
    </xf>
    <xf numFmtId="38" fontId="7" fillId="33" borderId="0" xfId="49" applyFont="1" applyFill="1" applyAlignment="1">
      <alignment vertical="center"/>
      <protection/>
    </xf>
    <xf numFmtId="38" fontId="7" fillId="36" borderId="17" xfId="49" applyFont="1" applyFill="1" applyBorder="1" applyAlignment="1" applyProtection="1">
      <alignment horizontal="center" vertical="center"/>
      <protection/>
    </xf>
    <xf numFmtId="38" fontId="7" fillId="36" borderId="12" xfId="49" applyFont="1" applyFill="1" applyBorder="1" applyAlignment="1" applyProtection="1">
      <alignment horizontal="center" vertical="center"/>
      <protection/>
    </xf>
    <xf numFmtId="38" fontId="7" fillId="36" borderId="30" xfId="49" applyFont="1" applyFill="1" applyBorder="1" applyAlignment="1" applyProtection="1">
      <alignment horizontal="center" vertical="center"/>
      <protection/>
    </xf>
    <xf numFmtId="38" fontId="7" fillId="36" borderId="40" xfId="49" applyFont="1" applyFill="1" applyBorder="1" applyAlignment="1" applyProtection="1">
      <alignment horizontal="center" vertical="center"/>
      <protection/>
    </xf>
    <xf numFmtId="216" fontId="7" fillId="36" borderId="30" xfId="49" applyNumberFormat="1" applyFont="1" applyFill="1" applyBorder="1" applyAlignment="1">
      <alignment/>
      <protection/>
    </xf>
    <xf numFmtId="216" fontId="7" fillId="36" borderId="17" xfId="49" applyNumberFormat="1" applyFont="1" applyFill="1" applyBorder="1" applyAlignment="1">
      <alignment/>
      <protection/>
    </xf>
    <xf numFmtId="216" fontId="7" fillId="36" borderId="12" xfId="49" applyNumberFormat="1" applyFont="1" applyFill="1" applyBorder="1" applyAlignment="1">
      <alignment/>
      <protection/>
    </xf>
    <xf numFmtId="216" fontId="7" fillId="36" borderId="40" xfId="49" applyNumberFormat="1" applyFont="1" applyFill="1" applyBorder="1" applyAlignment="1">
      <alignment/>
      <protection/>
    </xf>
    <xf numFmtId="38" fontId="7" fillId="33" borderId="0" xfId="49" applyFont="1" applyFill="1" applyAlignment="1">
      <alignment/>
      <protection/>
    </xf>
    <xf numFmtId="216" fontId="7" fillId="36" borderId="41" xfId="49" applyNumberFormat="1" applyFont="1" applyFill="1" applyBorder="1" applyAlignment="1">
      <alignment/>
      <protection/>
    </xf>
    <xf numFmtId="216" fontId="7" fillId="36" borderId="20" xfId="49" applyNumberFormat="1" applyFont="1" applyFill="1" applyBorder="1" applyAlignment="1">
      <alignment/>
      <protection/>
    </xf>
    <xf numFmtId="216" fontId="7" fillId="36" borderId="0" xfId="49" applyNumberFormat="1" applyFont="1" applyFill="1" applyBorder="1" applyAlignment="1">
      <alignment/>
      <protection/>
    </xf>
    <xf numFmtId="216" fontId="7" fillId="36" borderId="42" xfId="49" applyNumberFormat="1" applyFont="1" applyFill="1" applyBorder="1" applyAlignment="1">
      <alignment/>
      <protection/>
    </xf>
    <xf numFmtId="216" fontId="7" fillId="36" borderId="43" xfId="49" applyNumberFormat="1" applyFont="1" applyFill="1" applyBorder="1" applyAlignment="1">
      <alignment/>
      <protection/>
    </xf>
    <xf numFmtId="216" fontId="7" fillId="36" borderId="44" xfId="49" applyNumberFormat="1" applyFont="1" applyFill="1" applyBorder="1" applyAlignment="1">
      <alignment/>
      <protection/>
    </xf>
    <xf numFmtId="216" fontId="7" fillId="36" borderId="45" xfId="49" applyNumberFormat="1" applyFont="1" applyFill="1" applyBorder="1" applyAlignment="1">
      <alignment/>
      <protection/>
    </xf>
    <xf numFmtId="216" fontId="7" fillId="36" borderId="46" xfId="49" applyNumberFormat="1" applyFont="1" applyFill="1" applyBorder="1" applyAlignment="1">
      <alignment/>
      <protection/>
    </xf>
    <xf numFmtId="38" fontId="7" fillId="36" borderId="0" xfId="49" applyFont="1" applyFill="1" applyAlignment="1">
      <alignment/>
      <protection/>
    </xf>
    <xf numFmtId="216" fontId="7" fillId="36" borderId="37" xfId="49" applyNumberFormat="1" applyFont="1" applyFill="1" applyBorder="1" applyAlignment="1">
      <alignment/>
      <protection/>
    </xf>
    <xf numFmtId="216" fontId="7" fillId="36" borderId="47" xfId="49" applyNumberFormat="1" applyFont="1" applyFill="1" applyBorder="1" applyAlignment="1">
      <alignment/>
      <protection/>
    </xf>
    <xf numFmtId="38" fontId="7" fillId="0" borderId="0" xfId="49" applyFont="1" applyBorder="1" applyAlignment="1">
      <alignment/>
      <protection/>
    </xf>
    <xf numFmtId="216" fontId="7" fillId="36" borderId="21" xfId="49" applyNumberFormat="1" applyFont="1" applyFill="1" applyBorder="1" applyAlignment="1">
      <alignment/>
      <protection/>
    </xf>
    <xf numFmtId="216" fontId="7" fillId="36" borderId="33" xfId="49" applyNumberFormat="1" applyFont="1" applyFill="1" applyBorder="1" applyAlignment="1">
      <alignment/>
      <protection/>
    </xf>
    <xf numFmtId="216" fontId="7" fillId="36" borderId="48" xfId="49" applyNumberFormat="1" applyFont="1" applyFill="1" applyBorder="1" applyAlignment="1">
      <alignment/>
      <protection/>
    </xf>
    <xf numFmtId="216" fontId="7" fillId="36" borderId="49" xfId="49" applyNumberFormat="1" applyFont="1" applyFill="1" applyBorder="1" applyAlignment="1">
      <alignment/>
      <protection/>
    </xf>
    <xf numFmtId="216" fontId="7" fillId="36" borderId="50" xfId="49" applyNumberFormat="1" applyFont="1" applyFill="1" applyBorder="1" applyAlignment="1">
      <alignment/>
      <protection/>
    </xf>
    <xf numFmtId="216" fontId="7" fillId="36" borderId="35" xfId="49" applyNumberFormat="1" applyFont="1" applyFill="1" applyBorder="1" applyAlignment="1">
      <alignment/>
      <protection/>
    </xf>
    <xf numFmtId="216" fontId="7" fillId="36" borderId="39" xfId="49" applyNumberFormat="1" applyFont="1" applyFill="1" applyBorder="1" applyAlignment="1">
      <alignment/>
      <protection/>
    </xf>
    <xf numFmtId="216" fontId="7" fillId="36" borderId="38" xfId="49" applyNumberFormat="1" applyFont="1" applyFill="1" applyBorder="1" applyAlignment="1">
      <alignment/>
      <protection/>
    </xf>
    <xf numFmtId="38" fontId="7" fillId="0" borderId="0" xfId="49" applyFont="1" applyAlignment="1">
      <alignment horizontal="center" vertical="center"/>
      <protection/>
    </xf>
    <xf numFmtId="38" fontId="12" fillId="0" borderId="0" xfId="49" applyFont="1" applyAlignment="1">
      <alignment/>
      <protection/>
    </xf>
    <xf numFmtId="38" fontId="7" fillId="0" borderId="0" xfId="49" applyFont="1" applyAlignment="1" applyProtection="1">
      <alignment/>
      <protection/>
    </xf>
    <xf numFmtId="216" fontId="7" fillId="0" borderId="0" xfId="49" applyNumberFormat="1" applyFont="1" applyAlignment="1">
      <alignment/>
      <protection/>
    </xf>
    <xf numFmtId="38" fontId="8" fillId="0" borderId="0" xfId="49" applyFont="1" applyBorder="1" applyAlignment="1">
      <alignment/>
      <protection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7" xfId="0" applyFont="1" applyBorder="1" applyAlignment="1">
      <alignment horizontal="center"/>
    </xf>
    <xf numFmtId="38" fontId="8" fillId="0" borderId="51" xfId="49" applyFont="1" applyBorder="1" applyAlignment="1">
      <alignment/>
      <protection/>
    </xf>
    <xf numFmtId="38" fontId="8" fillId="0" borderId="31" xfId="49" applyFont="1" applyBorder="1" applyAlignment="1">
      <alignment/>
      <protection/>
    </xf>
    <xf numFmtId="38" fontId="8" fillId="0" borderId="36" xfId="49" applyFont="1" applyBorder="1" applyAlignment="1">
      <alignment/>
      <protection/>
    </xf>
    <xf numFmtId="216" fontId="8" fillId="36" borderId="52" xfId="49" applyNumberFormat="1" applyFont="1" applyFill="1" applyBorder="1" applyAlignment="1">
      <alignment/>
      <protection/>
    </xf>
    <xf numFmtId="38" fontId="8" fillId="0" borderId="37" xfId="49" applyFont="1" applyBorder="1" applyAlignment="1">
      <alignment/>
      <protection/>
    </xf>
    <xf numFmtId="216" fontId="8" fillId="36" borderId="53" xfId="49" applyNumberFormat="1" applyFont="1" applyFill="1" applyBorder="1" applyAlignment="1">
      <alignment/>
      <protection/>
    </xf>
    <xf numFmtId="38" fontId="8" fillId="0" borderId="54" xfId="49" applyFont="1" applyBorder="1" applyAlignment="1">
      <alignment/>
      <protection/>
    </xf>
    <xf numFmtId="38" fontId="8" fillId="0" borderId="32" xfId="49" applyFont="1" applyBorder="1" applyAlignment="1">
      <alignment/>
      <protection/>
    </xf>
    <xf numFmtId="38" fontId="8" fillId="0" borderId="55" xfId="49" applyFont="1" applyBorder="1" applyAlignment="1">
      <alignment/>
      <protection/>
    </xf>
    <xf numFmtId="216" fontId="8" fillId="36" borderId="56" xfId="49" applyNumberFormat="1" applyFont="1" applyFill="1" applyBorder="1" applyAlignment="1">
      <alignment/>
      <protection/>
    </xf>
    <xf numFmtId="38" fontId="8" fillId="0" borderId="57" xfId="49" applyFont="1" applyBorder="1" applyAlignment="1">
      <alignment/>
      <protection/>
    </xf>
    <xf numFmtId="216" fontId="8" fillId="36" borderId="55" xfId="49" applyNumberFormat="1" applyFont="1" applyFill="1" applyBorder="1" applyAlignment="1">
      <alignment/>
      <protection/>
    </xf>
    <xf numFmtId="216" fontId="8" fillId="36" borderId="58" xfId="49" applyNumberFormat="1" applyFont="1" applyFill="1" applyBorder="1" applyAlignment="1">
      <alignment/>
      <protection/>
    </xf>
    <xf numFmtId="216" fontId="8" fillId="36" borderId="38" xfId="49" applyNumberFormat="1" applyFont="1" applyFill="1" applyBorder="1" applyAlignment="1">
      <alignment/>
      <protection/>
    </xf>
    <xf numFmtId="216" fontId="8" fillId="36" borderId="21" xfId="49" applyNumberFormat="1" applyFont="1" applyFill="1" applyBorder="1" applyAlignment="1">
      <alignment/>
      <protection/>
    </xf>
    <xf numFmtId="216" fontId="8" fillId="36" borderId="39" xfId="49" applyNumberFormat="1" applyFont="1" applyFill="1" applyBorder="1" applyAlignment="1">
      <alignment/>
      <protection/>
    </xf>
    <xf numFmtId="216" fontId="8" fillId="36" borderId="34" xfId="49" applyNumberFormat="1" applyFont="1" applyFill="1" applyBorder="1" applyAlignment="1">
      <alignment/>
      <protection/>
    </xf>
    <xf numFmtId="216" fontId="8" fillId="36" borderId="35" xfId="49" applyNumberFormat="1" applyFont="1" applyFill="1" applyBorder="1" applyAlignment="1">
      <alignment/>
      <protection/>
    </xf>
    <xf numFmtId="216" fontId="8" fillId="36" borderId="59" xfId="49" applyNumberFormat="1" applyFont="1" applyFill="1" applyBorder="1" applyAlignment="1">
      <alignment/>
      <protection/>
    </xf>
    <xf numFmtId="8" fontId="7" fillId="0" borderId="0" xfId="61" applyFont="1" applyAlignment="1">
      <alignment/>
    </xf>
    <xf numFmtId="38" fontId="8" fillId="0" borderId="42" xfId="49" applyFont="1" applyBorder="1" applyAlignment="1">
      <alignment/>
      <protection/>
    </xf>
    <xf numFmtId="38" fontId="8" fillId="0" borderId="20" xfId="49" applyFont="1" applyBorder="1" applyAlignment="1">
      <alignment/>
      <protection/>
    </xf>
    <xf numFmtId="38" fontId="8" fillId="0" borderId="41" xfId="49" applyFont="1" applyBorder="1" applyAlignment="1">
      <alignment/>
      <protection/>
    </xf>
    <xf numFmtId="179" fontId="8" fillId="0" borderId="0" xfId="49" applyNumberFormat="1" applyFont="1" applyBorder="1" applyAlignment="1">
      <alignment/>
      <protection/>
    </xf>
    <xf numFmtId="216" fontId="8" fillId="36" borderId="0" xfId="49" applyNumberFormat="1" applyFont="1" applyFill="1" applyBorder="1" applyAlignment="1">
      <alignment/>
      <protection/>
    </xf>
    <xf numFmtId="216" fontId="8" fillId="36" borderId="25" xfId="49" applyNumberFormat="1" applyFont="1" applyFill="1" applyBorder="1" applyAlignment="1">
      <alignment/>
      <protection/>
    </xf>
    <xf numFmtId="216" fontId="8" fillId="36" borderId="60" xfId="49" applyNumberFormat="1" applyFont="1" applyFill="1" applyBorder="1" applyAlignment="1">
      <alignment/>
      <protection/>
    </xf>
    <xf numFmtId="216" fontId="8" fillId="36" borderId="42" xfId="49" applyNumberFormat="1" applyFont="1" applyFill="1" applyBorder="1" applyAlignment="1">
      <alignment/>
      <protection/>
    </xf>
    <xf numFmtId="216" fontId="8" fillId="36" borderId="20" xfId="49" applyNumberFormat="1" applyFont="1" applyFill="1" applyBorder="1" applyAlignment="1">
      <alignment/>
      <protection/>
    </xf>
    <xf numFmtId="216" fontId="8" fillId="36" borderId="41" xfId="49" applyNumberFormat="1" applyFont="1" applyFill="1" applyBorder="1" applyAlignment="1">
      <alignment/>
      <protection/>
    </xf>
    <xf numFmtId="216" fontId="8" fillId="36" borderId="61" xfId="49" applyNumberFormat="1" applyFont="1" applyFill="1" applyBorder="1" applyAlignment="1">
      <alignment/>
      <protection/>
    </xf>
    <xf numFmtId="216" fontId="8" fillId="36" borderId="62" xfId="49" applyNumberFormat="1" applyFont="1" applyFill="1" applyBorder="1" applyAlignment="1">
      <alignment/>
      <protection/>
    </xf>
    <xf numFmtId="38" fontId="8" fillId="0" borderId="52" xfId="49" applyFont="1" applyBorder="1" applyAlignment="1">
      <alignment/>
      <protection/>
    </xf>
    <xf numFmtId="216" fontId="8" fillId="36" borderId="33" xfId="49" applyNumberFormat="1" applyFont="1" applyFill="1" applyBorder="1" applyAlignment="1">
      <alignment/>
      <protection/>
    </xf>
    <xf numFmtId="38" fontId="8" fillId="0" borderId="25" xfId="49" applyFont="1" applyBorder="1" applyAlignment="1">
      <alignment/>
      <protection/>
    </xf>
    <xf numFmtId="216" fontId="8" fillId="36" borderId="63" xfId="49" applyNumberFormat="1" applyFont="1" applyFill="1" applyBorder="1" applyAlignment="1">
      <alignment/>
      <protection/>
    </xf>
    <xf numFmtId="216" fontId="8" fillId="36" borderId="64" xfId="49" applyNumberFormat="1" applyFont="1" applyFill="1" applyBorder="1" applyAlignment="1">
      <alignment/>
      <protection/>
    </xf>
    <xf numFmtId="216" fontId="8" fillId="36" borderId="23" xfId="49" applyNumberFormat="1" applyFont="1" applyFill="1" applyBorder="1" applyAlignment="1">
      <alignment/>
      <protection/>
    </xf>
    <xf numFmtId="216" fontId="8" fillId="36" borderId="65" xfId="49" applyNumberFormat="1" applyFont="1" applyFill="1" applyBorder="1" applyAlignment="1">
      <alignment/>
      <protection/>
    </xf>
    <xf numFmtId="216" fontId="8" fillId="36" borderId="22" xfId="49" applyNumberFormat="1" applyFont="1" applyFill="1" applyBorder="1" applyAlignment="1">
      <alignment/>
      <protection/>
    </xf>
    <xf numFmtId="216" fontId="8" fillId="36" borderId="66" xfId="49" applyNumberFormat="1" applyFont="1" applyFill="1" applyBorder="1" applyAlignment="1">
      <alignment/>
      <protection/>
    </xf>
    <xf numFmtId="216" fontId="8" fillId="36" borderId="67" xfId="49" applyNumberFormat="1" applyFont="1" applyFill="1" applyBorder="1" applyAlignment="1">
      <alignment/>
      <protection/>
    </xf>
    <xf numFmtId="216" fontId="8" fillId="36" borderId="68" xfId="49" applyNumberFormat="1" applyFont="1" applyFill="1" applyBorder="1" applyAlignment="1">
      <alignment/>
      <protection/>
    </xf>
    <xf numFmtId="216" fontId="8" fillId="36" borderId="69" xfId="49" applyNumberFormat="1" applyFont="1" applyFill="1" applyBorder="1" applyAlignment="1">
      <alignment/>
      <protection/>
    </xf>
    <xf numFmtId="216" fontId="8" fillId="36" borderId="70" xfId="49" applyNumberFormat="1" applyFont="1" applyFill="1" applyBorder="1" applyAlignment="1">
      <alignment/>
      <protection/>
    </xf>
    <xf numFmtId="216" fontId="8" fillId="36" borderId="71" xfId="49" applyNumberFormat="1" applyFont="1" applyFill="1" applyBorder="1" applyAlignment="1">
      <alignment/>
      <protection/>
    </xf>
    <xf numFmtId="216" fontId="8" fillId="36" borderId="18" xfId="49" applyNumberFormat="1" applyFont="1" applyFill="1" applyBorder="1" applyAlignment="1">
      <alignment/>
      <protection/>
    </xf>
    <xf numFmtId="216" fontId="8" fillId="36" borderId="72" xfId="49" applyNumberFormat="1" applyFont="1" applyFill="1" applyBorder="1" applyAlignment="1">
      <alignment/>
      <protection/>
    </xf>
    <xf numFmtId="216" fontId="8" fillId="36" borderId="73" xfId="49" applyNumberFormat="1" applyFont="1" applyFill="1" applyBorder="1" applyAlignment="1">
      <alignment/>
      <protection/>
    </xf>
    <xf numFmtId="216" fontId="8" fillId="36" borderId="74" xfId="49" applyNumberFormat="1" applyFont="1" applyFill="1" applyBorder="1" applyAlignment="1">
      <alignment/>
      <protection/>
    </xf>
    <xf numFmtId="216" fontId="8" fillId="36" borderId="75" xfId="49" applyNumberFormat="1" applyFont="1" applyFill="1" applyBorder="1" applyAlignment="1">
      <alignment/>
      <protection/>
    </xf>
    <xf numFmtId="38" fontId="7" fillId="0" borderId="0" xfId="0" applyNumberFormat="1" applyFont="1" applyBorder="1" applyAlignment="1">
      <alignment/>
    </xf>
    <xf numFmtId="216" fontId="7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1" xfId="0" applyFont="1" applyBorder="1" applyAlignment="1">
      <alignment/>
    </xf>
    <xf numFmtId="0" fontId="13" fillId="0" borderId="76" xfId="0" applyFont="1" applyBorder="1" applyAlignment="1">
      <alignment/>
    </xf>
    <xf numFmtId="0" fontId="13" fillId="0" borderId="77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17" xfId="0" applyNumberFormat="1" applyFont="1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192" fontId="7" fillId="0" borderId="0" xfId="0" applyNumberFormat="1" applyFont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219" fontId="7" fillId="0" borderId="0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/>
    </xf>
    <xf numFmtId="38" fontId="7" fillId="0" borderId="17" xfId="52" applyFont="1" applyBorder="1" applyAlignment="1">
      <alignment/>
      <protection/>
    </xf>
    <xf numFmtId="38" fontId="7" fillId="0" borderId="17" xfId="0" applyNumberFormat="1" applyFont="1" applyBorder="1" applyAlignment="1">
      <alignment horizontal="right"/>
    </xf>
    <xf numFmtId="192" fontId="7" fillId="0" borderId="17" xfId="0" applyNumberFormat="1" applyFont="1" applyBorder="1" applyAlignment="1">
      <alignment horizontal="right"/>
    </xf>
    <xf numFmtId="38" fontId="7" fillId="0" borderId="31" xfId="52" applyFont="1" applyBorder="1" applyAlignment="1">
      <alignment/>
      <protection/>
    </xf>
    <xf numFmtId="192" fontId="7" fillId="0" borderId="31" xfId="0" applyNumberFormat="1" applyFont="1" applyBorder="1" applyAlignment="1">
      <alignment horizontal="right"/>
    </xf>
    <xf numFmtId="0" fontId="7" fillId="0" borderId="78" xfId="0" applyFont="1" applyBorder="1" applyAlignment="1">
      <alignment/>
    </xf>
    <xf numFmtId="38" fontId="7" fillId="0" borderId="16" xfId="52" applyFont="1" applyBorder="1" applyAlignment="1">
      <alignment/>
      <protection/>
    </xf>
    <xf numFmtId="38" fontId="7" fillId="0" borderId="79" xfId="52" applyFont="1" applyBorder="1" applyAlignment="1">
      <alignment/>
      <protection/>
    </xf>
    <xf numFmtId="0" fontId="7" fillId="0" borderId="80" xfId="0" applyFont="1" applyBorder="1" applyAlignment="1">
      <alignment/>
    </xf>
    <xf numFmtId="38" fontId="7" fillId="0" borderId="28" xfId="52" applyFont="1" applyBorder="1" applyAlignment="1">
      <alignment/>
      <protection/>
    </xf>
    <xf numFmtId="0" fontId="7" fillId="0" borderId="81" xfId="0" applyFont="1" applyBorder="1" applyAlignment="1">
      <alignment/>
    </xf>
    <xf numFmtId="38" fontId="7" fillId="0" borderId="19" xfId="0" applyNumberFormat="1" applyFont="1" applyBorder="1" applyAlignment="1">
      <alignment/>
    </xf>
    <xf numFmtId="40" fontId="8" fillId="0" borderId="0" xfId="51" applyFont="1" applyBorder="1" applyAlignment="1">
      <alignment horizontal="right"/>
    </xf>
    <xf numFmtId="40" fontId="8" fillId="32" borderId="74" xfId="51" applyFont="1" applyFill="1" applyBorder="1" applyAlignment="1">
      <alignment/>
    </xf>
    <xf numFmtId="40" fontId="8" fillId="32" borderId="14" xfId="51" applyNumberFormat="1" applyFont="1" applyFill="1" applyBorder="1" applyAlignment="1">
      <alignment horizontal="right"/>
    </xf>
    <xf numFmtId="40" fontId="8" fillId="32" borderId="12" xfId="51" applyNumberFormat="1" applyFont="1" applyFill="1" applyBorder="1" applyAlignment="1">
      <alignment horizontal="right"/>
    </xf>
    <xf numFmtId="40" fontId="8" fillId="32" borderId="14" xfId="51" applyNumberFormat="1" applyFont="1" applyFill="1" applyBorder="1" applyAlignment="1">
      <alignment/>
    </xf>
    <xf numFmtId="40" fontId="8" fillId="32" borderId="14" xfId="51" applyFont="1" applyFill="1" applyBorder="1" applyAlignment="1">
      <alignment/>
    </xf>
    <xf numFmtId="40" fontId="8" fillId="32" borderId="12" xfId="51" applyNumberFormat="1" applyFont="1" applyFill="1" applyBorder="1" applyAlignment="1">
      <alignment/>
    </xf>
    <xf numFmtId="40" fontId="8" fillId="32" borderId="12" xfId="51" applyFont="1" applyFill="1" applyBorder="1" applyAlignment="1">
      <alignment/>
    </xf>
    <xf numFmtId="40" fontId="8" fillId="32" borderId="0" xfId="51" applyNumberFormat="1" applyFont="1" applyFill="1" applyBorder="1" applyAlignment="1">
      <alignment/>
    </xf>
    <xf numFmtId="0" fontId="8" fillId="0" borderId="40" xfId="0" applyFont="1" applyBorder="1" applyAlignment="1">
      <alignment horizontal="center"/>
    </xf>
    <xf numFmtId="216" fontId="8" fillId="36" borderId="33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1" fontId="8" fillId="36" borderId="0" xfId="50" applyNumberFormat="1" applyFont="1" applyFill="1" applyBorder="1" applyAlignment="1">
      <alignment/>
    </xf>
    <xf numFmtId="179" fontId="7" fillId="35" borderId="34" xfId="0" applyNumberFormat="1" applyFont="1" applyFill="1" applyBorder="1" applyAlignment="1">
      <alignment/>
    </xf>
    <xf numFmtId="38" fontId="10" fillId="0" borderId="0" xfId="49" applyFont="1" applyFill="1" applyBorder="1" applyAlignment="1">
      <alignment horizontal="center" vertical="center"/>
      <protection/>
    </xf>
    <xf numFmtId="38" fontId="10" fillId="0" borderId="29" xfId="49" applyFont="1" applyBorder="1" applyAlignment="1">
      <alignment horizontal="right" vertical="center"/>
      <protection/>
    </xf>
    <xf numFmtId="38" fontId="10" fillId="0" borderId="12" xfId="49" applyFont="1" applyBorder="1" applyAlignment="1">
      <alignment horizontal="center" vertical="center"/>
      <protection/>
    </xf>
    <xf numFmtId="38" fontId="10" fillId="0" borderId="30" xfId="49" applyFont="1" applyBorder="1" applyAlignment="1">
      <alignment vertical="center"/>
      <protection/>
    </xf>
    <xf numFmtId="38" fontId="10" fillId="0" borderId="39" xfId="49" applyFont="1" applyBorder="1" applyAlignment="1">
      <alignment horizontal="right" vertical="center"/>
      <protection/>
    </xf>
    <xf numFmtId="38" fontId="10" fillId="0" borderId="39" xfId="49" applyFont="1" applyBorder="1" applyAlignment="1">
      <alignment horizontal="center" vertical="center"/>
      <protection/>
    </xf>
    <xf numFmtId="38" fontId="10" fillId="0" borderId="39" xfId="49" applyFont="1" applyBorder="1" applyAlignment="1">
      <alignment vertical="center"/>
      <protection/>
    </xf>
    <xf numFmtId="38" fontId="10" fillId="0" borderId="29" xfId="49" applyFont="1" applyBorder="1" applyAlignment="1">
      <alignment horizontal="center" vertical="center"/>
      <protection/>
    </xf>
    <xf numFmtId="38" fontId="10" fillId="36" borderId="29" xfId="49" applyFont="1" applyFill="1" applyBorder="1" applyAlignment="1">
      <alignment horizontal="right" vertical="center"/>
      <protection/>
    </xf>
    <xf numFmtId="38" fontId="10" fillId="36" borderId="12" xfId="49" applyFont="1" applyFill="1" applyBorder="1" applyAlignment="1">
      <alignment horizontal="center" vertical="center"/>
      <protection/>
    </xf>
    <xf numFmtId="38" fontId="10" fillId="36" borderId="30" xfId="49" applyFont="1" applyFill="1" applyBorder="1" applyAlignment="1">
      <alignment vertical="center"/>
      <protection/>
    </xf>
    <xf numFmtId="38" fontId="10" fillId="0" borderId="34" xfId="49" applyFont="1" applyBorder="1" applyAlignment="1">
      <alignment horizontal="right" vertical="center"/>
      <protection/>
    </xf>
    <xf numFmtId="38" fontId="10" fillId="0" borderId="35" xfId="49" applyFont="1" applyBorder="1" applyAlignment="1">
      <alignment vertical="center"/>
      <protection/>
    </xf>
    <xf numFmtId="38" fontId="10" fillId="36" borderId="34" xfId="49" applyFont="1" applyFill="1" applyBorder="1" applyAlignment="1">
      <alignment horizontal="right" vertical="center"/>
      <protection/>
    </xf>
    <xf numFmtId="38" fontId="10" fillId="36" borderId="39" xfId="49" applyFont="1" applyFill="1" applyBorder="1" applyAlignment="1">
      <alignment vertical="center"/>
      <protection/>
    </xf>
    <xf numFmtId="38" fontId="10" fillId="36" borderId="13" xfId="49" applyFont="1" applyFill="1" applyBorder="1" applyAlignment="1">
      <alignment vertical="center"/>
      <protection/>
    </xf>
    <xf numFmtId="38" fontId="10" fillId="0" borderId="0" xfId="49" applyFont="1" applyFill="1" applyBorder="1" applyAlignment="1">
      <alignment horizontal="right" vertical="center"/>
      <protection/>
    </xf>
    <xf numFmtId="38" fontId="10" fillId="0" borderId="40" xfId="49" applyFont="1" applyBorder="1" applyAlignment="1">
      <alignment horizontal="center" vertical="center"/>
      <protection/>
    </xf>
    <xf numFmtId="38" fontId="10" fillId="0" borderId="17" xfId="49" applyFont="1" applyBorder="1" applyAlignment="1">
      <alignment horizontal="center" vertical="center"/>
      <protection/>
    </xf>
    <xf numFmtId="38" fontId="10" fillId="36" borderId="30" xfId="49" applyFont="1" applyFill="1" applyBorder="1" applyAlignment="1">
      <alignment horizontal="center" vertical="center"/>
      <protection/>
    </xf>
    <xf numFmtId="38" fontId="10" fillId="36" borderId="17" xfId="49" applyFont="1" applyFill="1" applyBorder="1" applyAlignment="1" applyProtection="1">
      <alignment horizontal="center" vertical="center"/>
      <protection/>
    </xf>
    <xf numFmtId="38" fontId="10" fillId="36" borderId="12" xfId="49" applyFont="1" applyFill="1" applyBorder="1" applyAlignment="1" applyProtection="1">
      <alignment horizontal="center" vertical="center"/>
      <protection/>
    </xf>
    <xf numFmtId="38" fontId="10" fillId="36" borderId="29" xfId="49" applyFont="1" applyFill="1" applyBorder="1" applyAlignment="1">
      <alignment horizontal="center" vertical="center"/>
      <protection/>
    </xf>
    <xf numFmtId="38" fontId="10" fillId="36" borderId="17" xfId="49" applyFont="1" applyFill="1" applyBorder="1" applyAlignment="1">
      <alignment horizontal="center" vertical="center"/>
      <protection/>
    </xf>
    <xf numFmtId="38" fontId="10" fillId="36" borderId="30" xfId="49" applyFont="1" applyFill="1" applyBorder="1" applyAlignment="1" applyProtection="1">
      <alignment horizontal="center" vertical="center"/>
      <protection/>
    </xf>
    <xf numFmtId="38" fontId="10" fillId="36" borderId="29" xfId="49" applyFont="1" applyFill="1" applyBorder="1" applyAlignment="1" applyProtection="1">
      <alignment horizontal="center" vertical="center"/>
      <protection/>
    </xf>
    <xf numFmtId="38" fontId="10" fillId="36" borderId="82" xfId="49" applyFont="1" applyFill="1" applyBorder="1" applyAlignment="1" applyProtection="1">
      <alignment horizontal="center" vertical="center"/>
      <protection/>
    </xf>
    <xf numFmtId="38" fontId="10" fillId="36" borderId="80" xfId="49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horizontal="center" vertical="center"/>
      <protection/>
    </xf>
    <xf numFmtId="216" fontId="10" fillId="0" borderId="0" xfId="49" applyNumberFormat="1" applyFont="1" applyFill="1" applyBorder="1" applyAlignment="1">
      <alignment/>
      <protection/>
    </xf>
    <xf numFmtId="38" fontId="10" fillId="0" borderId="0" xfId="49" applyFont="1" applyAlignment="1" applyProtection="1">
      <alignment/>
      <protection/>
    </xf>
    <xf numFmtId="38" fontId="10" fillId="0" borderId="0" xfId="49" applyFont="1" applyAlignment="1">
      <alignment/>
      <protection/>
    </xf>
    <xf numFmtId="0" fontId="8" fillId="0" borderId="8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0" borderId="83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36" borderId="87" xfId="0" applyFont="1" applyFill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220" fontId="7" fillId="35" borderId="0" xfId="49" applyNumberFormat="1" applyFont="1" applyFill="1" applyBorder="1" applyAlignment="1" applyProtection="1">
      <alignment/>
      <protection/>
    </xf>
    <xf numFmtId="179" fontId="7" fillId="33" borderId="52" xfId="49" applyNumberFormat="1" applyFont="1" applyFill="1" applyBorder="1" applyAlignment="1" applyProtection="1">
      <alignment/>
      <protection locked="0"/>
    </xf>
    <xf numFmtId="179" fontId="7" fillId="33" borderId="31" xfId="49" applyNumberFormat="1" applyFont="1" applyFill="1" applyBorder="1" applyAlignment="1" applyProtection="1">
      <alignment/>
      <protection locked="0"/>
    </xf>
    <xf numFmtId="179" fontId="7" fillId="35" borderId="37" xfId="49" applyNumberFormat="1" applyFont="1" applyFill="1" applyBorder="1" applyAlignment="1">
      <alignment/>
      <protection/>
    </xf>
    <xf numFmtId="220" fontId="7" fillId="35" borderId="36" xfId="49" applyNumberFormat="1" applyFont="1" applyFill="1" applyBorder="1" applyAlignment="1" applyProtection="1">
      <alignment/>
      <protection/>
    </xf>
    <xf numFmtId="220" fontId="7" fillId="35" borderId="31" xfId="49" applyNumberFormat="1" applyFont="1" applyFill="1" applyBorder="1" applyAlignment="1" applyProtection="1">
      <alignment/>
      <protection/>
    </xf>
    <xf numFmtId="179" fontId="7" fillId="35" borderId="34" xfId="49" applyNumberFormat="1" applyFont="1" applyFill="1" applyBorder="1" applyAlignment="1">
      <alignment/>
      <protection/>
    </xf>
    <xf numFmtId="179" fontId="7" fillId="35" borderId="21" xfId="49" applyNumberFormat="1" applyFont="1" applyFill="1" applyBorder="1" applyAlignment="1">
      <alignment/>
      <protection/>
    </xf>
    <xf numFmtId="179" fontId="7" fillId="35" borderId="35" xfId="49" applyNumberFormat="1" applyFont="1" applyFill="1" applyBorder="1" applyAlignment="1">
      <alignment/>
      <protection/>
    </xf>
    <xf numFmtId="220" fontId="7" fillId="35" borderId="39" xfId="49" applyNumberFormat="1" applyFont="1" applyFill="1" applyBorder="1" applyAlignment="1" applyProtection="1">
      <alignment/>
      <protection/>
    </xf>
    <xf numFmtId="220" fontId="7" fillId="35" borderId="21" xfId="49" applyNumberFormat="1" applyFont="1" applyFill="1" applyBorder="1" applyAlignment="1" applyProtection="1">
      <alignment/>
      <protection/>
    </xf>
    <xf numFmtId="179" fontId="7" fillId="33" borderId="25" xfId="49" applyNumberFormat="1" applyFont="1" applyFill="1" applyBorder="1" applyAlignment="1" applyProtection="1">
      <alignment/>
      <protection locked="0"/>
    </xf>
    <xf numFmtId="179" fontId="7" fillId="33" borderId="20" xfId="49" applyNumberFormat="1" applyFont="1" applyFill="1" applyBorder="1" applyAlignment="1" applyProtection="1">
      <alignment/>
      <protection locked="0"/>
    </xf>
    <xf numFmtId="179" fontId="7" fillId="35" borderId="41" xfId="49" applyNumberFormat="1" applyFont="1" applyFill="1" applyBorder="1" applyAlignment="1">
      <alignment/>
      <protection/>
    </xf>
    <xf numFmtId="220" fontId="7" fillId="35" borderId="20" xfId="49" applyNumberFormat="1" applyFont="1" applyFill="1" applyBorder="1" applyAlignment="1" applyProtection="1">
      <alignment/>
      <protection/>
    </xf>
    <xf numFmtId="179" fontId="7" fillId="33" borderId="56" xfId="49" applyNumberFormat="1" applyFont="1" applyFill="1" applyBorder="1" applyAlignment="1" applyProtection="1">
      <alignment/>
      <protection locked="0"/>
    </xf>
    <xf numFmtId="179" fontId="7" fillId="33" borderId="32" xfId="49" applyNumberFormat="1" applyFont="1" applyFill="1" applyBorder="1" applyAlignment="1" applyProtection="1">
      <alignment/>
      <protection locked="0"/>
    </xf>
    <xf numFmtId="179" fontId="7" fillId="35" borderId="57" xfId="49" applyNumberFormat="1" applyFont="1" applyFill="1" applyBorder="1" applyAlignment="1">
      <alignment/>
      <protection/>
    </xf>
    <xf numFmtId="220" fontId="7" fillId="35" borderId="55" xfId="49" applyNumberFormat="1" applyFont="1" applyFill="1" applyBorder="1" applyAlignment="1" applyProtection="1">
      <alignment/>
      <protection/>
    </xf>
    <xf numFmtId="220" fontId="7" fillId="35" borderId="32" xfId="49" applyNumberFormat="1" applyFont="1" applyFill="1" applyBorder="1" applyAlignment="1" applyProtection="1">
      <alignment/>
      <protection/>
    </xf>
    <xf numFmtId="179" fontId="7" fillId="35" borderId="61" xfId="49" applyNumberFormat="1" applyFont="1" applyFill="1" applyBorder="1" applyAlignment="1">
      <alignment/>
      <protection/>
    </xf>
    <xf numFmtId="179" fontId="7" fillId="35" borderId="33" xfId="49" applyNumberFormat="1" applyFont="1" applyFill="1" applyBorder="1" applyAlignment="1">
      <alignment/>
      <protection/>
    </xf>
    <xf numFmtId="179" fontId="7" fillId="35" borderId="48" xfId="49" applyNumberFormat="1" applyFont="1" applyFill="1" applyBorder="1" applyAlignment="1">
      <alignment/>
      <protection/>
    </xf>
    <xf numFmtId="220" fontId="7" fillId="35" borderId="49" xfId="49" applyNumberFormat="1" applyFont="1" applyFill="1" applyBorder="1" applyAlignment="1" applyProtection="1">
      <alignment/>
      <protection/>
    </xf>
    <xf numFmtId="220" fontId="7" fillId="35" borderId="33" xfId="49" applyNumberFormat="1" applyFont="1" applyFill="1" applyBorder="1" applyAlignment="1" applyProtection="1">
      <alignment/>
      <protection/>
    </xf>
    <xf numFmtId="179" fontId="7" fillId="35" borderId="20" xfId="49" applyNumberFormat="1" applyFont="1" applyFill="1" applyBorder="1" applyAlignment="1">
      <alignment/>
      <protection/>
    </xf>
    <xf numFmtId="179" fontId="7" fillId="35" borderId="31" xfId="49" applyNumberFormat="1" applyFont="1" applyFill="1" applyBorder="1" applyAlignment="1">
      <alignment/>
      <protection/>
    </xf>
    <xf numFmtId="179" fontId="7" fillId="33" borderId="20" xfId="49" applyNumberFormat="1" applyFont="1" applyFill="1" applyBorder="1" applyAlignment="1" applyProtection="1">
      <alignment horizontal="right"/>
      <protection locked="0"/>
    </xf>
    <xf numFmtId="179" fontId="7" fillId="33" borderId="32" xfId="49" applyNumberFormat="1" applyFont="1" applyFill="1" applyBorder="1" applyAlignment="1" applyProtection="1">
      <alignment horizontal="right"/>
      <protection locked="0"/>
    </xf>
    <xf numFmtId="179" fontId="7" fillId="33" borderId="31" xfId="49" applyNumberFormat="1" applyFont="1" applyFill="1" applyBorder="1" applyAlignment="1" applyProtection="1">
      <alignment horizontal="right"/>
      <protection locked="0"/>
    </xf>
    <xf numFmtId="179" fontId="7" fillId="35" borderId="34" xfId="49" applyNumberFormat="1" applyFont="1" applyFill="1" applyBorder="1" applyAlignment="1" applyProtection="1">
      <alignment/>
      <protection/>
    </xf>
    <xf numFmtId="179" fontId="7" fillId="35" borderId="33" xfId="49" applyNumberFormat="1" applyFont="1" applyFill="1" applyBorder="1" applyAlignment="1" applyProtection="1">
      <alignment/>
      <protection/>
    </xf>
    <xf numFmtId="179" fontId="7" fillId="35" borderId="35" xfId="49" applyNumberFormat="1" applyFont="1" applyFill="1" applyBorder="1" applyAlignment="1" applyProtection="1">
      <alignment/>
      <protection/>
    </xf>
    <xf numFmtId="179" fontId="7" fillId="35" borderId="61" xfId="49" applyNumberFormat="1" applyFont="1" applyFill="1" applyBorder="1" applyAlignment="1" applyProtection="1">
      <alignment/>
      <protection/>
    </xf>
    <xf numFmtId="179" fontId="7" fillId="35" borderId="48" xfId="49" applyNumberFormat="1" applyFont="1" applyFill="1" applyBorder="1" applyAlignment="1" applyProtection="1">
      <alignment/>
      <protection/>
    </xf>
    <xf numFmtId="179" fontId="7" fillId="35" borderId="21" xfId="49" applyNumberFormat="1" applyFont="1" applyFill="1" applyBorder="1" applyAlignment="1" applyProtection="1">
      <alignment/>
      <protection/>
    </xf>
    <xf numFmtId="179" fontId="7" fillId="35" borderId="17" xfId="0" applyNumberFormat="1" applyFont="1" applyFill="1" applyBorder="1" applyAlignment="1">
      <alignment/>
    </xf>
    <xf numFmtId="179" fontId="7" fillId="35" borderId="2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179" fontId="7" fillId="33" borderId="89" xfId="52" applyNumberFormat="1" applyFont="1" applyFill="1" applyBorder="1" applyAlignment="1" applyProtection="1">
      <alignment/>
      <protection locked="0"/>
    </xf>
    <xf numFmtId="179" fontId="7" fillId="35" borderId="89" xfId="52" applyNumberFormat="1" applyFont="1" applyFill="1" applyBorder="1" applyAlignment="1">
      <alignment/>
      <protection/>
    </xf>
    <xf numFmtId="179" fontId="7" fillId="35" borderId="34" xfId="52" applyNumberFormat="1" applyFont="1" applyFill="1" applyBorder="1" applyAlignment="1">
      <alignment/>
      <protection/>
    </xf>
    <xf numFmtId="179" fontId="7" fillId="35" borderId="33" xfId="52" applyNumberFormat="1" applyFont="1" applyFill="1" applyBorder="1" applyAlignment="1">
      <alignment/>
      <protection/>
    </xf>
    <xf numFmtId="179" fontId="7" fillId="35" borderId="35" xfId="52" applyNumberFormat="1" applyFont="1" applyFill="1" applyBorder="1" applyAlignment="1">
      <alignment/>
      <protection/>
    </xf>
    <xf numFmtId="179" fontId="7" fillId="33" borderId="52" xfId="52" applyNumberFormat="1" applyFont="1" applyFill="1" applyBorder="1" applyAlignment="1" applyProtection="1">
      <alignment/>
      <protection locked="0"/>
    </xf>
    <xf numFmtId="179" fontId="7" fillId="33" borderId="31" xfId="52" applyNumberFormat="1" applyFont="1" applyFill="1" applyBorder="1" applyAlignment="1" applyProtection="1">
      <alignment/>
      <protection locked="0"/>
    </xf>
    <xf numFmtId="179" fontId="7" fillId="35" borderId="37" xfId="52" applyNumberFormat="1" applyFont="1" applyFill="1" applyBorder="1" applyAlignment="1">
      <alignment/>
      <protection/>
    </xf>
    <xf numFmtId="179" fontId="7" fillId="33" borderId="25" xfId="52" applyNumberFormat="1" applyFont="1" applyFill="1" applyBorder="1" applyAlignment="1" applyProtection="1">
      <alignment/>
      <protection locked="0"/>
    </xf>
    <xf numFmtId="179" fontId="7" fillId="33" borderId="20" xfId="52" applyNumberFormat="1" applyFont="1" applyFill="1" applyBorder="1" applyAlignment="1" applyProtection="1">
      <alignment/>
      <protection locked="0"/>
    </xf>
    <xf numFmtId="179" fontId="7" fillId="35" borderId="41" xfId="52" applyNumberFormat="1" applyFont="1" applyFill="1" applyBorder="1" applyAlignment="1">
      <alignment/>
      <protection/>
    </xf>
    <xf numFmtId="179" fontId="7" fillId="33" borderId="56" xfId="52" applyNumberFormat="1" applyFont="1" applyFill="1" applyBorder="1" applyAlignment="1" applyProtection="1">
      <alignment/>
      <protection locked="0"/>
    </xf>
    <xf numFmtId="179" fontId="7" fillId="33" borderId="32" xfId="52" applyNumberFormat="1" applyFont="1" applyFill="1" applyBorder="1" applyAlignment="1" applyProtection="1">
      <alignment/>
      <protection locked="0"/>
    </xf>
    <xf numFmtId="179" fontId="7" fillId="35" borderId="57" xfId="52" applyNumberFormat="1" applyFont="1" applyFill="1" applyBorder="1" applyAlignment="1">
      <alignment/>
      <protection/>
    </xf>
    <xf numFmtId="179" fontId="7" fillId="35" borderId="21" xfId="52" applyNumberFormat="1" applyFont="1" applyFill="1" applyBorder="1" applyAlignment="1">
      <alignment/>
      <protection/>
    </xf>
    <xf numFmtId="179" fontId="7" fillId="35" borderId="61" xfId="52" applyNumberFormat="1" applyFont="1" applyFill="1" applyBorder="1" applyAlignment="1">
      <alignment/>
      <protection/>
    </xf>
    <xf numFmtId="179" fontId="7" fillId="35" borderId="48" xfId="52" applyNumberFormat="1" applyFont="1" applyFill="1" applyBorder="1" applyAlignment="1">
      <alignment/>
      <protection/>
    </xf>
    <xf numFmtId="179" fontId="7" fillId="33" borderId="90" xfId="52" applyNumberFormat="1" applyFont="1" applyFill="1" applyBorder="1" applyAlignment="1" applyProtection="1">
      <alignment/>
      <protection locked="0"/>
    </xf>
    <xf numFmtId="179" fontId="7" fillId="35" borderId="91" xfId="52" applyNumberFormat="1" applyFont="1" applyFill="1" applyBorder="1" applyAlignment="1">
      <alignment/>
      <protection/>
    </xf>
    <xf numFmtId="179" fontId="7" fillId="35" borderId="20" xfId="52" applyNumberFormat="1" applyFont="1" applyFill="1" applyBorder="1" applyAlignment="1">
      <alignment/>
      <protection/>
    </xf>
    <xf numFmtId="179" fontId="7" fillId="35" borderId="31" xfId="52" applyNumberFormat="1" applyFont="1" applyFill="1" applyBorder="1" applyAlignment="1">
      <alignment/>
      <protection/>
    </xf>
    <xf numFmtId="179" fontId="7" fillId="33" borderId="20" xfId="52" applyNumberFormat="1" applyFont="1" applyFill="1" applyBorder="1" applyAlignment="1" applyProtection="1">
      <alignment horizontal="right"/>
      <protection locked="0"/>
    </xf>
    <xf numFmtId="179" fontId="7" fillId="33" borderId="32" xfId="52" applyNumberFormat="1" applyFont="1" applyFill="1" applyBorder="1" applyAlignment="1" applyProtection="1">
      <alignment horizontal="right"/>
      <protection locked="0"/>
    </xf>
    <xf numFmtId="179" fontId="7" fillId="33" borderId="31" xfId="52" applyNumberFormat="1" applyFont="1" applyFill="1" applyBorder="1" applyAlignment="1" applyProtection="1">
      <alignment horizontal="right"/>
      <protection locked="0"/>
    </xf>
    <xf numFmtId="179" fontId="7" fillId="35" borderId="34" xfId="52" applyNumberFormat="1" applyFont="1" applyFill="1" applyBorder="1" applyAlignment="1" applyProtection="1">
      <alignment/>
      <protection/>
    </xf>
    <xf numFmtId="179" fontId="7" fillId="35" borderId="33" xfId="52" applyNumberFormat="1" applyFont="1" applyFill="1" applyBorder="1" applyAlignment="1" applyProtection="1">
      <alignment/>
      <protection/>
    </xf>
    <xf numFmtId="179" fontId="7" fillId="35" borderId="35" xfId="52" applyNumberFormat="1" applyFont="1" applyFill="1" applyBorder="1" applyAlignment="1" applyProtection="1">
      <alignment/>
      <protection/>
    </xf>
    <xf numFmtId="179" fontId="7" fillId="35" borderId="61" xfId="52" applyNumberFormat="1" applyFont="1" applyFill="1" applyBorder="1" applyAlignment="1" applyProtection="1">
      <alignment/>
      <protection/>
    </xf>
    <xf numFmtId="179" fontId="7" fillId="35" borderId="48" xfId="52" applyNumberFormat="1" applyFont="1" applyFill="1" applyBorder="1" applyAlignment="1" applyProtection="1">
      <alignment/>
      <protection/>
    </xf>
    <xf numFmtId="179" fontId="7" fillId="35" borderId="21" xfId="52" applyNumberFormat="1" applyFont="1" applyFill="1" applyBorder="1" applyAlignment="1" applyProtection="1">
      <alignment/>
      <protection/>
    </xf>
    <xf numFmtId="179" fontId="7" fillId="33" borderId="90" xfId="49" applyNumberFormat="1" applyFont="1" applyFill="1" applyBorder="1" applyAlignment="1" applyProtection="1">
      <alignment/>
      <protection locked="0"/>
    </xf>
    <xf numFmtId="179" fontId="7" fillId="33" borderId="89" xfId="49" applyNumberFormat="1" applyFont="1" applyFill="1" applyBorder="1" applyAlignment="1" applyProtection="1">
      <alignment/>
      <protection locked="0"/>
    </xf>
    <xf numFmtId="179" fontId="7" fillId="35" borderId="91" xfId="49" applyNumberFormat="1" applyFont="1" applyFill="1" applyBorder="1" applyAlignment="1">
      <alignment/>
      <protection/>
    </xf>
    <xf numFmtId="220" fontId="7" fillId="35" borderId="89" xfId="49" applyNumberFormat="1" applyFont="1" applyFill="1" applyBorder="1" applyAlignment="1" applyProtection="1">
      <alignment/>
      <protection/>
    </xf>
    <xf numFmtId="0" fontId="7" fillId="33" borderId="89" xfId="0" applyFont="1" applyFill="1" applyBorder="1" applyAlignment="1">
      <alignment horizontal="center"/>
    </xf>
    <xf numFmtId="220" fontId="7" fillId="35" borderId="90" xfId="49" applyNumberFormat="1" applyFont="1" applyFill="1" applyBorder="1" applyAlignment="1" applyProtection="1">
      <alignment/>
      <protection/>
    </xf>
    <xf numFmtId="38" fontId="12" fillId="0" borderId="0" xfId="49" applyFont="1" applyBorder="1" applyAlignment="1">
      <alignment vertical="center"/>
      <protection/>
    </xf>
    <xf numFmtId="38" fontId="17" fillId="0" borderId="0" xfId="49" applyFont="1" applyAlignment="1">
      <alignment horizontal="left"/>
      <protection/>
    </xf>
    <xf numFmtId="179" fontId="7" fillId="35" borderId="89" xfId="49" applyNumberFormat="1" applyFont="1" applyFill="1" applyBorder="1" applyAlignment="1">
      <alignment/>
      <protection/>
    </xf>
    <xf numFmtId="220" fontId="7" fillId="35" borderId="61" xfId="49" applyNumberFormat="1" applyFont="1" applyFill="1" applyBorder="1" applyAlignment="1" applyProtection="1">
      <alignment/>
      <protection/>
    </xf>
    <xf numFmtId="220" fontId="7" fillId="32" borderId="28" xfId="0" applyNumberFormat="1" applyFont="1" applyFill="1" applyBorder="1" applyAlignment="1">
      <alignment horizontal="right" vertical="center"/>
    </xf>
    <xf numFmtId="220" fontId="7" fillId="32" borderId="92" xfId="0" applyNumberFormat="1" applyFont="1" applyFill="1" applyBorder="1" applyAlignment="1">
      <alignment horizontal="right" vertical="center"/>
    </xf>
    <xf numFmtId="223" fontId="7" fillId="32" borderId="17" xfId="0" applyNumberFormat="1" applyFont="1" applyFill="1" applyBorder="1" applyAlignment="1">
      <alignment horizontal="right" vertical="center"/>
    </xf>
    <xf numFmtId="224" fontId="7" fillId="32" borderId="17" xfId="0" applyNumberFormat="1" applyFont="1" applyFill="1" applyBorder="1" applyAlignment="1">
      <alignment horizontal="right" vertical="center"/>
    </xf>
    <xf numFmtId="224" fontId="7" fillId="32" borderId="28" xfId="0" applyNumberFormat="1" applyFont="1" applyFill="1" applyBorder="1" applyAlignment="1">
      <alignment horizontal="right" vertical="center"/>
    </xf>
    <xf numFmtId="224" fontId="7" fillId="32" borderId="19" xfId="0" applyNumberFormat="1" applyFont="1" applyFill="1" applyBorder="1" applyAlignment="1">
      <alignment horizontal="right" vertical="center"/>
    </xf>
    <xf numFmtId="224" fontId="7" fillId="32" borderId="92" xfId="0" applyNumberFormat="1" applyFont="1" applyFill="1" applyBorder="1" applyAlignment="1">
      <alignment horizontal="right" vertical="center"/>
    </xf>
    <xf numFmtId="220" fontId="7" fillId="35" borderId="35" xfId="49" applyNumberFormat="1" applyFont="1" applyFill="1" applyBorder="1" applyAlignment="1" applyProtection="1">
      <alignment/>
      <protection/>
    </xf>
    <xf numFmtId="220" fontId="7" fillId="35" borderId="37" xfId="49" applyNumberFormat="1" applyFont="1" applyFill="1" applyBorder="1" applyAlignment="1" applyProtection="1">
      <alignment/>
      <protection/>
    </xf>
    <xf numFmtId="220" fontId="7" fillId="35" borderId="41" xfId="49" applyNumberFormat="1" applyFont="1" applyFill="1" applyBorder="1" applyAlignment="1" applyProtection="1">
      <alignment/>
      <protection/>
    </xf>
    <xf numFmtId="220" fontId="7" fillId="35" borderId="57" xfId="49" applyNumberFormat="1" applyFont="1" applyFill="1" applyBorder="1" applyAlignment="1" applyProtection="1">
      <alignment/>
      <protection/>
    </xf>
    <xf numFmtId="220" fontId="7" fillId="35" borderId="48" xfId="49" applyNumberFormat="1" applyFont="1" applyFill="1" applyBorder="1" applyAlignment="1" applyProtection="1">
      <alignment/>
      <protection/>
    </xf>
    <xf numFmtId="220" fontId="7" fillId="35" borderId="91" xfId="49" applyNumberFormat="1" applyFont="1" applyFill="1" applyBorder="1" applyAlignment="1" applyProtection="1">
      <alignment/>
      <protection/>
    </xf>
    <xf numFmtId="38" fontId="8" fillId="0" borderId="51" xfId="49" applyFont="1" applyBorder="1" applyAlignment="1">
      <alignment horizontal="center"/>
      <protection/>
    </xf>
    <xf numFmtId="38" fontId="8" fillId="0" borderId="93" xfId="49" applyFont="1" applyBorder="1" applyAlignment="1">
      <alignment horizontal="center"/>
      <protection/>
    </xf>
    <xf numFmtId="38" fontId="8" fillId="0" borderId="93" xfId="49" applyFont="1" applyBorder="1" applyAlignment="1" applyProtection="1">
      <alignment/>
      <protection locked="0"/>
    </xf>
    <xf numFmtId="216" fontId="8" fillId="36" borderId="94" xfId="49" applyNumberFormat="1" applyFont="1" applyFill="1" applyBorder="1" applyAlignment="1">
      <alignment/>
      <protection/>
    </xf>
    <xf numFmtId="38" fontId="8" fillId="0" borderId="95" xfId="49" applyFont="1" applyBorder="1" applyAlignment="1" applyProtection="1">
      <alignment/>
      <protection locked="0"/>
    </xf>
    <xf numFmtId="216" fontId="8" fillId="36" borderId="93" xfId="49" applyNumberFormat="1" applyFont="1" applyFill="1" applyBorder="1" applyAlignment="1">
      <alignment/>
      <protection/>
    </xf>
    <xf numFmtId="216" fontId="8" fillId="36" borderId="95" xfId="49" applyNumberFormat="1" applyFont="1" applyFill="1" applyBorder="1" applyAlignment="1">
      <alignment/>
      <protection/>
    </xf>
    <xf numFmtId="38" fontId="8" fillId="0" borderId="96" xfId="49" applyFont="1" applyBorder="1" applyAlignment="1" applyProtection="1">
      <alignment/>
      <protection locked="0"/>
    </xf>
    <xf numFmtId="216" fontId="8" fillId="36" borderId="96" xfId="49" applyNumberFormat="1" applyFont="1" applyFill="1" applyBorder="1" applyAlignment="1">
      <alignment/>
      <protection/>
    </xf>
    <xf numFmtId="38" fontId="8" fillId="0" borderId="38" xfId="49" applyFont="1" applyBorder="1" applyAlignment="1">
      <alignment horizontal="center"/>
      <protection/>
    </xf>
    <xf numFmtId="38" fontId="8" fillId="36" borderId="21" xfId="49" applyFont="1" applyFill="1" applyBorder="1" applyAlignment="1">
      <alignment horizontal="center"/>
      <protection/>
    </xf>
    <xf numFmtId="38" fontId="8" fillId="0" borderId="31" xfId="49" applyFont="1" applyBorder="1" applyAlignment="1">
      <alignment horizontal="center"/>
      <protection/>
    </xf>
    <xf numFmtId="38" fontId="8" fillId="0" borderId="25" xfId="49" applyFont="1" applyBorder="1" applyAlignment="1" applyProtection="1">
      <alignment/>
      <protection locked="0"/>
    </xf>
    <xf numFmtId="38" fontId="8" fillId="0" borderId="20" xfId="49" applyFont="1" applyBorder="1" applyAlignment="1" applyProtection="1">
      <alignment/>
      <protection locked="0"/>
    </xf>
    <xf numFmtId="38" fontId="8" fillId="0" borderId="0" xfId="49" applyFont="1" applyBorder="1" applyAlignment="1" applyProtection="1">
      <alignment/>
      <protection locked="0"/>
    </xf>
    <xf numFmtId="38" fontId="8" fillId="0" borderId="42" xfId="49" applyFont="1" applyBorder="1" applyAlignment="1">
      <alignment horizontal="center"/>
      <protection/>
    </xf>
    <xf numFmtId="38" fontId="8" fillId="0" borderId="20" xfId="49" applyFont="1" applyBorder="1" applyAlignment="1">
      <alignment horizontal="center"/>
      <protection/>
    </xf>
    <xf numFmtId="38" fontId="8" fillId="0" borderId="97" xfId="49" applyFont="1" applyBorder="1" applyAlignment="1">
      <alignment horizontal="center"/>
      <protection/>
    </xf>
    <xf numFmtId="38" fontId="8" fillId="0" borderId="97" xfId="49" applyFont="1" applyBorder="1" applyAlignment="1" applyProtection="1">
      <alignment/>
      <protection locked="0"/>
    </xf>
    <xf numFmtId="216" fontId="8" fillId="36" borderId="43" xfId="49" applyNumberFormat="1" applyFont="1" applyFill="1" applyBorder="1" applyAlignment="1">
      <alignment/>
      <protection/>
    </xf>
    <xf numFmtId="216" fontId="8" fillId="36" borderId="44" xfId="49" applyNumberFormat="1" applyFont="1" applyFill="1" applyBorder="1" applyAlignment="1">
      <alignment/>
      <protection/>
    </xf>
    <xf numFmtId="216" fontId="8" fillId="36" borderId="45" xfId="49" applyNumberFormat="1" applyFont="1" applyFill="1" applyBorder="1" applyAlignment="1">
      <alignment/>
      <protection/>
    </xf>
    <xf numFmtId="216" fontId="8" fillId="36" borderId="98" xfId="49" applyNumberFormat="1" applyFont="1" applyFill="1" applyBorder="1" applyAlignment="1">
      <alignment/>
      <protection/>
    </xf>
    <xf numFmtId="38" fontId="8" fillId="36" borderId="43" xfId="49" applyFont="1" applyFill="1" applyBorder="1" applyAlignment="1">
      <alignment horizontal="center"/>
      <protection/>
    </xf>
    <xf numFmtId="38" fontId="8" fillId="0" borderId="52" xfId="49" applyFont="1" applyBorder="1" applyAlignment="1" applyProtection="1">
      <alignment/>
      <protection locked="0"/>
    </xf>
    <xf numFmtId="38" fontId="8" fillId="0" borderId="31" xfId="49" applyFont="1" applyBorder="1" applyAlignment="1" applyProtection="1">
      <alignment/>
      <protection locked="0"/>
    </xf>
    <xf numFmtId="38" fontId="8" fillId="0" borderId="29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216" fontId="8" fillId="36" borderId="30" xfId="49" applyNumberFormat="1" applyFont="1" applyFill="1" applyBorder="1" applyAlignment="1">
      <alignment/>
      <protection/>
    </xf>
    <xf numFmtId="38" fontId="8" fillId="0" borderId="12" xfId="49" applyFont="1" applyBorder="1" applyAlignment="1" applyProtection="1">
      <alignment/>
      <protection locked="0"/>
    </xf>
    <xf numFmtId="216" fontId="8" fillId="36" borderId="17" xfId="49" applyNumberFormat="1" applyFont="1" applyFill="1" applyBorder="1" applyAlignment="1">
      <alignment/>
      <protection/>
    </xf>
    <xf numFmtId="216" fontId="8" fillId="36" borderId="12" xfId="49" applyNumberFormat="1" applyFont="1" applyFill="1" applyBorder="1" applyAlignment="1">
      <alignment/>
      <protection/>
    </xf>
    <xf numFmtId="216" fontId="8" fillId="36" borderId="29" xfId="49" applyNumberFormat="1" applyFont="1" applyFill="1" applyBorder="1" applyAlignment="1">
      <alignment/>
      <protection/>
    </xf>
    <xf numFmtId="38" fontId="8" fillId="0" borderId="20" xfId="49" applyFont="1" applyBorder="1" applyAlignment="1" applyProtection="1">
      <alignment vertical="center"/>
      <protection locked="0"/>
    </xf>
    <xf numFmtId="38" fontId="8" fillId="0" borderId="84" xfId="49" applyFont="1" applyBorder="1" applyAlignment="1">
      <alignment horizontal="center" vertical="center"/>
      <protection/>
    </xf>
    <xf numFmtId="38" fontId="8" fillId="0" borderId="31" xfId="49" applyFont="1" applyBorder="1" applyAlignment="1">
      <alignment horizontal="center" vertical="center"/>
      <protection/>
    </xf>
    <xf numFmtId="216" fontId="8" fillId="36" borderId="37" xfId="49" applyNumberFormat="1" applyFont="1" applyFill="1" applyBorder="1" applyAlignment="1">
      <alignment/>
      <protection/>
    </xf>
    <xf numFmtId="38" fontId="8" fillId="0" borderId="36" xfId="49" applyFont="1" applyBorder="1" applyAlignment="1" applyProtection="1">
      <alignment/>
      <protection locked="0"/>
    </xf>
    <xf numFmtId="38" fontId="8" fillId="0" borderId="85" xfId="49" applyFont="1" applyBorder="1" applyAlignment="1">
      <alignment vertical="top"/>
      <protection/>
    </xf>
    <xf numFmtId="216" fontId="8" fillId="36" borderId="31" xfId="49" applyNumberFormat="1" applyFont="1" applyFill="1" applyBorder="1" applyAlignment="1">
      <alignment/>
      <protection/>
    </xf>
    <xf numFmtId="216" fontId="8" fillId="36" borderId="36" xfId="49" applyNumberFormat="1" applyFont="1" applyFill="1" applyBorder="1" applyAlignment="1">
      <alignment/>
      <protection/>
    </xf>
    <xf numFmtId="38" fontId="8" fillId="0" borderId="38" xfId="49" applyFont="1" applyBorder="1" applyAlignment="1" applyProtection="1">
      <alignment horizontal="center"/>
      <protection/>
    </xf>
    <xf numFmtId="38" fontId="8" fillId="36" borderId="43" xfId="49" applyFont="1" applyFill="1" applyBorder="1" applyAlignment="1" applyProtection="1">
      <alignment horizontal="center"/>
      <protection/>
    </xf>
    <xf numFmtId="38" fontId="8" fillId="0" borderId="42" xfId="49" applyFont="1" applyBorder="1" applyAlignment="1" applyProtection="1">
      <alignment horizontal="center"/>
      <protection/>
    </xf>
    <xf numFmtId="216" fontId="8" fillId="36" borderId="97" xfId="49" applyNumberFormat="1" applyFont="1" applyFill="1" applyBorder="1" applyAlignment="1">
      <alignment/>
      <protection/>
    </xf>
    <xf numFmtId="216" fontId="8" fillId="36" borderId="47" xfId="49" applyNumberFormat="1" applyFont="1" applyFill="1" applyBorder="1" applyAlignment="1">
      <alignment/>
      <protection/>
    </xf>
    <xf numFmtId="38" fontId="8" fillId="0" borderId="99" xfId="49" applyFont="1" applyBorder="1" applyAlignment="1" applyProtection="1">
      <alignment/>
      <protection locked="0"/>
    </xf>
    <xf numFmtId="216" fontId="8" fillId="36" borderId="99" xfId="49" applyNumberFormat="1" applyFont="1" applyFill="1" applyBorder="1" applyAlignment="1">
      <alignment/>
      <protection/>
    </xf>
    <xf numFmtId="38" fontId="8" fillId="0" borderId="100" xfId="49" applyFont="1" applyBorder="1" applyAlignment="1" applyProtection="1">
      <alignment/>
      <protection locked="0"/>
    </xf>
    <xf numFmtId="216" fontId="8" fillId="36" borderId="100" xfId="49" applyNumberFormat="1" applyFont="1" applyFill="1" applyBorder="1" applyAlignment="1">
      <alignment/>
      <protection/>
    </xf>
    <xf numFmtId="38" fontId="8" fillId="36" borderId="71" xfId="49" applyFont="1" applyFill="1" applyBorder="1" applyAlignment="1">
      <alignment horizontal="center"/>
      <protection/>
    </xf>
    <xf numFmtId="38" fontId="8" fillId="36" borderId="72" xfId="49" applyFont="1" applyFill="1" applyBorder="1" applyAlignment="1">
      <alignment horizontal="center"/>
      <protection/>
    </xf>
    <xf numFmtId="216" fontId="8" fillId="36" borderId="19" xfId="49" applyNumberFormat="1" applyFont="1" applyFill="1" applyBorder="1" applyAlignment="1">
      <alignment/>
      <protection/>
    </xf>
    <xf numFmtId="216" fontId="8" fillId="36" borderId="101" xfId="49" applyNumberFormat="1" applyFont="1" applyFill="1" applyBorder="1" applyAlignment="1">
      <alignment/>
      <protection/>
    </xf>
    <xf numFmtId="38" fontId="8" fillId="0" borderId="0" xfId="49" applyFont="1" applyBorder="1" applyAlignment="1" applyProtection="1">
      <alignment vertical="center"/>
      <protection locked="0"/>
    </xf>
    <xf numFmtId="38" fontId="8" fillId="0" borderId="25" xfId="49" applyFont="1" applyBorder="1" applyAlignment="1" applyProtection="1">
      <alignment vertical="center"/>
      <protection locked="0"/>
    </xf>
    <xf numFmtId="38" fontId="8" fillId="0" borderId="36" xfId="49" applyFont="1" applyBorder="1" applyAlignment="1" applyProtection="1">
      <alignment vertical="center"/>
      <protection locked="0"/>
    </xf>
    <xf numFmtId="38" fontId="8" fillId="0" borderId="31" xfId="49" applyFont="1" applyBorder="1" applyAlignment="1" applyProtection="1">
      <alignment vertical="center"/>
      <protection locked="0"/>
    </xf>
    <xf numFmtId="38" fontId="8" fillId="0" borderId="52" xfId="49" applyFont="1" applyBorder="1" applyAlignment="1" applyProtection="1">
      <alignment vertical="center"/>
      <protection locked="0"/>
    </xf>
    <xf numFmtId="38" fontId="8" fillId="0" borderId="94" xfId="49" applyFont="1" applyBorder="1" applyAlignment="1" applyProtection="1">
      <alignment horizontal="right" vertical="center"/>
      <protection locked="0"/>
    </xf>
    <xf numFmtId="38" fontId="8" fillId="0" borderId="93" xfId="49" applyFont="1" applyBorder="1" applyAlignment="1" applyProtection="1">
      <alignment horizontal="right" vertical="center"/>
      <protection locked="0"/>
    </xf>
    <xf numFmtId="216" fontId="8" fillId="36" borderId="95" xfId="49" applyNumberFormat="1" applyFont="1" applyFill="1" applyBorder="1" applyAlignment="1">
      <alignment horizontal="right" vertical="center"/>
      <protection/>
    </xf>
    <xf numFmtId="38" fontId="8" fillId="0" borderId="96" xfId="49" applyFont="1" applyBorder="1" applyAlignment="1" applyProtection="1">
      <alignment horizontal="right" vertical="center"/>
      <protection locked="0"/>
    </xf>
    <xf numFmtId="216" fontId="8" fillId="36" borderId="94" xfId="49" applyNumberFormat="1" applyFont="1" applyFill="1" applyBorder="1" applyAlignment="1">
      <alignment horizontal="right" vertical="center"/>
      <protection/>
    </xf>
    <xf numFmtId="38" fontId="8" fillId="0" borderId="95" xfId="49" applyFont="1" applyBorder="1" applyAlignment="1" applyProtection="1">
      <alignment horizontal="right" vertical="center"/>
      <protection locked="0"/>
    </xf>
    <xf numFmtId="216" fontId="8" fillId="36" borderId="43" xfId="49" applyNumberFormat="1" applyFont="1" applyFill="1" applyBorder="1" applyAlignment="1">
      <alignment horizontal="right" vertical="center"/>
      <protection/>
    </xf>
    <xf numFmtId="216" fontId="8" fillId="36" borderId="21" xfId="49" applyNumberFormat="1" applyFont="1" applyFill="1" applyBorder="1" applyAlignment="1">
      <alignment horizontal="right" vertical="center"/>
      <protection/>
    </xf>
    <xf numFmtId="216" fontId="8" fillId="36" borderId="39" xfId="49" applyNumberFormat="1" applyFont="1" applyFill="1" applyBorder="1" applyAlignment="1">
      <alignment horizontal="right" vertical="center"/>
      <protection/>
    </xf>
    <xf numFmtId="216" fontId="8" fillId="36" borderId="34" xfId="49" applyNumberFormat="1" applyFont="1" applyFill="1" applyBorder="1" applyAlignment="1">
      <alignment horizontal="right" vertical="center"/>
      <protection/>
    </xf>
    <xf numFmtId="216" fontId="8" fillId="36" borderId="35" xfId="49" applyNumberFormat="1" applyFont="1" applyFill="1" applyBorder="1" applyAlignment="1">
      <alignment horizontal="right" vertical="center"/>
      <protection/>
    </xf>
    <xf numFmtId="38" fontId="8" fillId="0" borderId="0" xfId="49" applyFont="1" applyBorder="1" applyAlignment="1" applyProtection="1">
      <alignment horizontal="right" vertical="center"/>
      <protection locked="0"/>
    </xf>
    <xf numFmtId="38" fontId="8" fillId="0" borderId="20" xfId="49" applyFont="1" applyBorder="1" applyAlignment="1" applyProtection="1">
      <alignment horizontal="right" vertical="center"/>
      <protection locked="0"/>
    </xf>
    <xf numFmtId="216" fontId="8" fillId="36" borderId="0" xfId="49" applyNumberFormat="1" applyFont="1" applyFill="1" applyBorder="1" applyAlignment="1">
      <alignment horizontal="right" vertical="center"/>
      <protection/>
    </xf>
    <xf numFmtId="38" fontId="8" fillId="0" borderId="25" xfId="49" applyFont="1" applyBorder="1" applyAlignment="1" applyProtection="1">
      <alignment horizontal="right" vertical="center"/>
      <protection locked="0"/>
    </xf>
    <xf numFmtId="216" fontId="8" fillId="36" borderId="41" xfId="49" applyNumberFormat="1" applyFont="1" applyFill="1" applyBorder="1" applyAlignment="1">
      <alignment horizontal="right" vertical="center"/>
      <protection/>
    </xf>
    <xf numFmtId="216" fontId="8" fillId="36" borderId="45" xfId="49" applyNumberFormat="1" applyFont="1" applyFill="1" applyBorder="1" applyAlignment="1">
      <alignment horizontal="right" vertical="center"/>
      <protection/>
    </xf>
    <xf numFmtId="216" fontId="8" fillId="36" borderId="98" xfId="49" applyNumberFormat="1" applyFont="1" applyFill="1" applyBorder="1" applyAlignment="1">
      <alignment horizontal="right" vertical="center"/>
      <protection/>
    </xf>
    <xf numFmtId="216" fontId="8" fillId="36" borderId="44" xfId="49" applyNumberFormat="1" applyFont="1" applyFill="1" applyBorder="1" applyAlignment="1">
      <alignment horizontal="right" vertical="center"/>
      <protection/>
    </xf>
    <xf numFmtId="38" fontId="8" fillId="0" borderId="12" xfId="49" applyFont="1" applyBorder="1" applyAlignment="1" applyProtection="1">
      <alignment horizontal="right" vertical="center"/>
      <protection locked="0"/>
    </xf>
    <xf numFmtId="38" fontId="8" fillId="0" borderId="17" xfId="49" applyFont="1" applyBorder="1" applyAlignment="1" applyProtection="1">
      <alignment horizontal="right" vertical="center"/>
      <protection locked="0"/>
    </xf>
    <xf numFmtId="216" fontId="8" fillId="36" borderId="12" xfId="49" applyNumberFormat="1" applyFont="1" applyFill="1" applyBorder="1" applyAlignment="1">
      <alignment horizontal="right" vertical="center"/>
      <protection/>
    </xf>
    <xf numFmtId="38" fontId="8" fillId="0" borderId="29" xfId="49" applyFont="1" applyBorder="1" applyAlignment="1" applyProtection="1">
      <alignment horizontal="right" vertical="center"/>
      <protection locked="0"/>
    </xf>
    <xf numFmtId="216" fontId="8" fillId="36" borderId="30" xfId="49" applyNumberFormat="1" applyFont="1" applyFill="1" applyBorder="1" applyAlignment="1">
      <alignment horizontal="right" vertical="center"/>
      <protection/>
    </xf>
    <xf numFmtId="216" fontId="8" fillId="36" borderId="93" xfId="49" applyNumberFormat="1" applyFont="1" applyFill="1" applyBorder="1" applyAlignment="1">
      <alignment horizontal="right" vertical="center"/>
      <protection/>
    </xf>
    <xf numFmtId="38" fontId="8" fillId="0" borderId="36" xfId="49" applyFont="1" applyBorder="1" applyAlignment="1" applyProtection="1">
      <alignment horizontal="right" vertical="center"/>
      <protection locked="0"/>
    </xf>
    <xf numFmtId="38" fontId="8" fillId="0" borderId="31" xfId="49" applyFont="1" applyBorder="1" applyAlignment="1" applyProtection="1">
      <alignment horizontal="right" vertical="center"/>
      <protection locked="0"/>
    </xf>
    <xf numFmtId="216" fontId="8" fillId="36" borderId="36" xfId="49" applyNumberFormat="1" applyFont="1" applyFill="1" applyBorder="1" applyAlignment="1">
      <alignment horizontal="right" vertical="center"/>
      <protection/>
    </xf>
    <xf numFmtId="38" fontId="8" fillId="0" borderId="52" xfId="49" applyFont="1" applyBorder="1" applyAlignment="1" applyProtection="1">
      <alignment horizontal="right" vertical="center"/>
      <protection locked="0"/>
    </xf>
    <xf numFmtId="216" fontId="8" fillId="36" borderId="37" xfId="49" applyNumberFormat="1" applyFont="1" applyFill="1" applyBorder="1" applyAlignment="1">
      <alignment horizontal="right" vertical="center"/>
      <protection/>
    </xf>
    <xf numFmtId="38" fontId="8" fillId="0" borderId="0" xfId="49" applyFont="1" applyBorder="1" applyAlignment="1">
      <alignment horizontal="right" vertical="center"/>
      <protection/>
    </xf>
    <xf numFmtId="38" fontId="8" fillId="0" borderId="20" xfId="49" applyFont="1" applyBorder="1" applyAlignment="1">
      <alignment horizontal="right" vertical="center"/>
      <protection/>
    </xf>
    <xf numFmtId="38" fontId="8" fillId="0" borderId="99" xfId="49" applyFont="1" applyBorder="1" applyAlignment="1" applyProtection="1">
      <alignment horizontal="right" vertical="center"/>
      <protection locked="0"/>
    </xf>
    <xf numFmtId="38" fontId="8" fillId="0" borderId="97" xfId="49" applyFont="1" applyBorder="1" applyAlignment="1" applyProtection="1">
      <alignment horizontal="right" vertical="center"/>
      <protection locked="0"/>
    </xf>
    <xf numFmtId="216" fontId="8" fillId="36" borderId="99" xfId="49" applyNumberFormat="1" applyFont="1" applyFill="1" applyBorder="1" applyAlignment="1">
      <alignment horizontal="right" vertical="center"/>
      <protection/>
    </xf>
    <xf numFmtId="38" fontId="8" fillId="0" borderId="100" xfId="49" applyFont="1" applyBorder="1" applyAlignment="1" applyProtection="1">
      <alignment horizontal="right" vertical="center"/>
      <protection locked="0"/>
    </xf>
    <xf numFmtId="216" fontId="8" fillId="36" borderId="47" xfId="49" applyNumberFormat="1" applyFont="1" applyFill="1" applyBorder="1" applyAlignment="1">
      <alignment horizontal="right" vertical="center"/>
      <protection/>
    </xf>
    <xf numFmtId="216" fontId="8" fillId="36" borderId="19" xfId="49" applyNumberFormat="1" applyFont="1" applyFill="1" applyBorder="1" applyAlignment="1">
      <alignment horizontal="right" vertical="center"/>
      <protection/>
    </xf>
    <xf numFmtId="216" fontId="8" fillId="36" borderId="18" xfId="49" applyNumberFormat="1" applyFont="1" applyFill="1" applyBorder="1" applyAlignment="1">
      <alignment horizontal="right" vertical="center"/>
      <protection/>
    </xf>
    <xf numFmtId="216" fontId="8" fillId="36" borderId="74" xfId="49" applyNumberFormat="1" applyFont="1" applyFill="1" applyBorder="1" applyAlignment="1">
      <alignment horizontal="right" vertical="center"/>
      <protection/>
    </xf>
    <xf numFmtId="216" fontId="8" fillId="36" borderId="27" xfId="49" applyNumberFormat="1" applyFont="1" applyFill="1" applyBorder="1" applyAlignment="1">
      <alignment horizontal="right" vertical="center"/>
      <protection/>
    </xf>
    <xf numFmtId="216" fontId="8" fillId="36" borderId="101" xfId="49" applyNumberFormat="1" applyFont="1" applyFill="1" applyBorder="1" applyAlignment="1">
      <alignment horizontal="right" vertical="center"/>
      <protection/>
    </xf>
    <xf numFmtId="216" fontId="8" fillId="36" borderId="72" xfId="49" applyNumberFormat="1" applyFont="1" applyFill="1" applyBorder="1" applyAlignment="1">
      <alignment horizontal="right" vertical="center"/>
      <protection/>
    </xf>
    <xf numFmtId="216" fontId="8" fillId="36" borderId="96" xfId="49" applyNumberFormat="1" applyFont="1" applyFill="1" applyBorder="1" applyAlignment="1">
      <alignment horizontal="right" vertical="center"/>
      <protection/>
    </xf>
    <xf numFmtId="216" fontId="8" fillId="36" borderId="102" xfId="49" applyNumberFormat="1" applyFont="1" applyFill="1" applyBorder="1" applyAlignment="1">
      <alignment horizontal="right" vertical="center"/>
      <protection/>
    </xf>
    <xf numFmtId="216" fontId="8" fillId="36" borderId="103" xfId="49" applyNumberFormat="1" applyFont="1" applyFill="1" applyBorder="1" applyAlignment="1">
      <alignment horizontal="right" vertical="center"/>
      <protection/>
    </xf>
    <xf numFmtId="216" fontId="8" fillId="36" borderId="13" xfId="49" applyNumberFormat="1" applyFont="1" applyFill="1" applyBorder="1" applyAlignment="1">
      <alignment horizontal="right" vertical="center"/>
      <protection/>
    </xf>
    <xf numFmtId="216" fontId="8" fillId="36" borderId="59" xfId="49" applyNumberFormat="1" applyFont="1" applyFill="1" applyBorder="1" applyAlignment="1">
      <alignment horizontal="right" vertical="center"/>
      <protection/>
    </xf>
    <xf numFmtId="216" fontId="8" fillId="36" borderId="20" xfId="49" applyNumberFormat="1" applyFont="1" applyFill="1" applyBorder="1" applyAlignment="1">
      <alignment horizontal="right" vertical="center"/>
      <protection/>
    </xf>
    <xf numFmtId="216" fontId="8" fillId="36" borderId="25" xfId="49" applyNumberFormat="1" applyFont="1" applyFill="1" applyBorder="1" applyAlignment="1">
      <alignment horizontal="right" vertical="center"/>
      <protection/>
    </xf>
    <xf numFmtId="216" fontId="8" fillId="36" borderId="24" xfId="49" applyNumberFormat="1" applyFont="1" applyFill="1" applyBorder="1" applyAlignment="1">
      <alignment horizontal="right" vertical="center"/>
      <protection/>
    </xf>
    <xf numFmtId="216" fontId="8" fillId="36" borderId="60" xfId="49" applyNumberFormat="1" applyFont="1" applyFill="1" applyBorder="1" applyAlignment="1">
      <alignment horizontal="right" vertical="center"/>
      <protection/>
    </xf>
    <xf numFmtId="216" fontId="8" fillId="36" borderId="104" xfId="49" applyNumberFormat="1" applyFont="1" applyFill="1" applyBorder="1" applyAlignment="1">
      <alignment horizontal="right" vertical="center"/>
      <protection/>
    </xf>
    <xf numFmtId="216" fontId="8" fillId="36" borderId="105" xfId="49" applyNumberFormat="1" applyFont="1" applyFill="1" applyBorder="1" applyAlignment="1">
      <alignment horizontal="right" vertical="center"/>
      <protection/>
    </xf>
    <xf numFmtId="216" fontId="8" fillId="36" borderId="31" xfId="49" applyNumberFormat="1" applyFont="1" applyFill="1" applyBorder="1" applyAlignment="1">
      <alignment horizontal="right" vertical="center"/>
      <protection/>
    </xf>
    <xf numFmtId="216" fontId="8" fillId="36" borderId="17" xfId="49" applyNumberFormat="1" applyFont="1" applyFill="1" applyBorder="1" applyAlignment="1">
      <alignment horizontal="right" vertical="center"/>
      <protection/>
    </xf>
    <xf numFmtId="216" fontId="8" fillId="36" borderId="29" xfId="49" applyNumberFormat="1" applyFont="1" applyFill="1" applyBorder="1" applyAlignment="1">
      <alignment horizontal="right" vertical="center"/>
      <protection/>
    </xf>
    <xf numFmtId="216" fontId="8" fillId="36" borderId="82" xfId="49" applyNumberFormat="1" applyFont="1" applyFill="1" applyBorder="1" applyAlignment="1">
      <alignment horizontal="right" vertical="center"/>
      <protection/>
    </xf>
    <xf numFmtId="216" fontId="8" fillId="36" borderId="80" xfId="49" applyNumberFormat="1" applyFont="1" applyFill="1" applyBorder="1" applyAlignment="1">
      <alignment horizontal="right" vertical="center"/>
      <protection/>
    </xf>
    <xf numFmtId="216" fontId="8" fillId="36" borderId="52" xfId="49" applyNumberFormat="1" applyFont="1" applyFill="1" applyBorder="1" applyAlignment="1">
      <alignment horizontal="right" vertical="center"/>
      <protection/>
    </xf>
    <xf numFmtId="216" fontId="8" fillId="36" borderId="106" xfId="49" applyNumberFormat="1" applyFont="1" applyFill="1" applyBorder="1" applyAlignment="1">
      <alignment horizontal="right" vertical="center"/>
      <protection/>
    </xf>
    <xf numFmtId="216" fontId="8" fillId="36" borderId="53" xfId="49" applyNumberFormat="1" applyFont="1" applyFill="1" applyBorder="1" applyAlignment="1">
      <alignment horizontal="right" vertical="center"/>
      <protection/>
    </xf>
    <xf numFmtId="216" fontId="8" fillId="36" borderId="97" xfId="49" applyNumberFormat="1" applyFont="1" applyFill="1" applyBorder="1" applyAlignment="1">
      <alignment horizontal="right" vertical="center"/>
      <protection/>
    </xf>
    <xf numFmtId="216" fontId="8" fillId="36" borderId="100" xfId="49" applyNumberFormat="1" applyFont="1" applyFill="1" applyBorder="1" applyAlignment="1">
      <alignment horizontal="right" vertical="center"/>
      <protection/>
    </xf>
    <xf numFmtId="216" fontId="8" fillId="36" borderId="107" xfId="49" applyNumberFormat="1" applyFont="1" applyFill="1" applyBorder="1" applyAlignment="1">
      <alignment horizontal="right" vertical="center"/>
      <protection/>
    </xf>
    <xf numFmtId="216" fontId="8" fillId="36" borderId="108" xfId="49" applyNumberFormat="1" applyFont="1" applyFill="1" applyBorder="1" applyAlignment="1">
      <alignment horizontal="right" vertical="center"/>
      <protection/>
    </xf>
    <xf numFmtId="0" fontId="8" fillId="0" borderId="0" xfId="49" applyNumberFormat="1" applyFont="1" applyBorder="1" applyAlignment="1" applyProtection="1">
      <alignment horizontal="right" vertical="center"/>
      <protection locked="0"/>
    </xf>
    <xf numFmtId="0" fontId="8" fillId="0" borderId="20" xfId="49" applyNumberFormat="1" applyFont="1" applyBorder="1" applyAlignment="1" applyProtection="1">
      <alignment horizontal="right" vertical="center"/>
      <protection locked="0"/>
    </xf>
    <xf numFmtId="216" fontId="8" fillId="36" borderId="15" xfId="49" applyNumberFormat="1" applyFont="1" applyFill="1" applyBorder="1" applyAlignment="1">
      <alignment horizontal="right" vertical="center"/>
      <protection/>
    </xf>
    <xf numFmtId="216" fontId="8" fillId="36" borderId="75" xfId="49" applyNumberFormat="1" applyFont="1" applyFill="1" applyBorder="1" applyAlignment="1">
      <alignment horizontal="right" vertical="center"/>
      <protection/>
    </xf>
    <xf numFmtId="38" fontId="8" fillId="0" borderId="29" xfId="49" applyFont="1" applyBorder="1" applyAlignment="1" applyProtection="1">
      <alignment horizontal="center" vertical="center"/>
      <protection/>
    </xf>
    <xf numFmtId="38" fontId="8" fillId="0" borderId="30" xfId="49" applyFont="1" applyBorder="1" applyAlignment="1" applyProtection="1">
      <alignment horizontal="center" vertical="center"/>
      <protection/>
    </xf>
    <xf numFmtId="38" fontId="8" fillId="0" borderId="12" xfId="49" applyFont="1" applyBorder="1" applyAlignment="1" applyProtection="1">
      <alignment horizontal="center" vertical="center"/>
      <protection/>
    </xf>
    <xf numFmtId="38" fontId="8" fillId="37" borderId="29" xfId="49" applyFont="1" applyFill="1" applyBorder="1" applyAlignment="1" applyProtection="1">
      <alignment horizontal="right" vertical="center"/>
      <protection/>
    </xf>
    <xf numFmtId="38" fontId="8" fillId="37" borderId="12" xfId="49" applyFont="1" applyFill="1" applyBorder="1" applyAlignment="1" applyProtection="1">
      <alignment vertical="center"/>
      <protection/>
    </xf>
    <xf numFmtId="38" fontId="8" fillId="37" borderId="30" xfId="49" applyFont="1" applyFill="1" applyBorder="1" applyAlignment="1" applyProtection="1">
      <alignment vertical="center"/>
      <protection/>
    </xf>
    <xf numFmtId="38" fontId="8" fillId="0" borderId="29" xfId="49" applyFont="1" applyBorder="1" applyAlignment="1">
      <alignment horizontal="center" vertical="center"/>
      <protection/>
    </xf>
    <xf numFmtId="38" fontId="8" fillId="0" borderId="17" xfId="49" applyFont="1" applyBorder="1" applyAlignment="1">
      <alignment horizontal="center" vertical="center"/>
      <protection/>
    </xf>
    <xf numFmtId="38" fontId="8" fillId="0" borderId="12" xfId="49" applyFont="1" applyBorder="1" applyAlignment="1">
      <alignment horizontal="center" vertical="center"/>
      <protection/>
    </xf>
    <xf numFmtId="38" fontId="8" fillId="37" borderId="12" xfId="49" applyFont="1" applyFill="1" applyBorder="1" applyAlignment="1">
      <alignment horizontal="center" vertical="center"/>
      <protection/>
    </xf>
    <xf numFmtId="38" fontId="8" fillId="37" borderId="30" xfId="49" applyFont="1" applyFill="1" applyBorder="1" applyAlignment="1" applyProtection="1">
      <alignment horizontal="center" vertical="center"/>
      <protection/>
    </xf>
    <xf numFmtId="38" fontId="8" fillId="37" borderId="30" xfId="49" applyFont="1" applyFill="1" applyBorder="1" applyAlignment="1">
      <alignment horizontal="center" vertical="center"/>
      <protection/>
    </xf>
    <xf numFmtId="38" fontId="8" fillId="37" borderId="17" xfId="49" applyFont="1" applyFill="1" applyBorder="1" applyAlignment="1" applyProtection="1">
      <alignment horizontal="center" vertical="center"/>
      <protection/>
    </xf>
    <xf numFmtId="38" fontId="8" fillId="0" borderId="17" xfId="49" applyFont="1" applyBorder="1" applyAlignment="1" applyProtection="1">
      <alignment horizontal="center" vertical="center"/>
      <protection/>
    </xf>
    <xf numFmtId="38" fontId="8" fillId="37" borderId="29" xfId="49" applyFont="1" applyFill="1" applyBorder="1" applyAlignment="1" applyProtection="1">
      <alignment horizontal="center" vertical="center"/>
      <protection/>
    </xf>
    <xf numFmtId="38" fontId="8" fillId="37" borderId="12" xfId="49" applyFont="1" applyFill="1" applyBorder="1" applyAlignment="1" applyProtection="1">
      <alignment horizontal="center" vertical="center"/>
      <protection/>
    </xf>
    <xf numFmtId="38" fontId="8" fillId="0" borderId="52" xfId="49" applyFont="1" applyBorder="1" applyAlignment="1">
      <alignment horizontal="center" vertical="center"/>
      <protection/>
    </xf>
    <xf numFmtId="38" fontId="8" fillId="0" borderId="89" xfId="49" applyFont="1" applyBorder="1" applyAlignment="1">
      <alignment horizontal="center" vertical="center"/>
      <protection/>
    </xf>
    <xf numFmtId="38" fontId="8" fillId="0" borderId="91" xfId="49" applyFont="1" applyBorder="1" applyAlignment="1" applyProtection="1">
      <alignment vertical="center"/>
      <protection locked="0"/>
    </xf>
    <xf numFmtId="216" fontId="8" fillId="37" borderId="31" xfId="49" applyNumberFormat="1" applyFont="1" applyFill="1" applyBorder="1" applyAlignment="1">
      <alignment vertical="center"/>
      <protection/>
    </xf>
    <xf numFmtId="216" fontId="8" fillId="37" borderId="37" xfId="49" applyNumberFormat="1" applyFont="1" applyFill="1" applyBorder="1" applyAlignment="1" applyProtection="1">
      <alignment vertical="center"/>
      <protection/>
    </xf>
    <xf numFmtId="216" fontId="8" fillId="37" borderId="36" xfId="49" applyNumberFormat="1" applyFont="1" applyFill="1" applyBorder="1" applyAlignment="1">
      <alignment vertical="center"/>
      <protection/>
    </xf>
    <xf numFmtId="216" fontId="8" fillId="37" borderId="52" xfId="49" applyNumberFormat="1" applyFont="1" applyFill="1" applyBorder="1" applyAlignment="1" applyProtection="1">
      <alignment vertical="center"/>
      <protection/>
    </xf>
    <xf numFmtId="38" fontId="8" fillId="0" borderId="90" xfId="49" applyFont="1" applyBorder="1" applyAlignment="1" applyProtection="1">
      <alignment vertical="center"/>
      <protection/>
    </xf>
    <xf numFmtId="38" fontId="8" fillId="0" borderId="89" xfId="49" applyFont="1" applyBorder="1" applyAlignment="1" applyProtection="1">
      <alignment vertical="center"/>
      <protection/>
    </xf>
    <xf numFmtId="216" fontId="8" fillId="37" borderId="109" xfId="49" applyNumberFormat="1" applyFont="1" applyFill="1" applyBorder="1" applyAlignment="1" applyProtection="1">
      <alignment vertical="center"/>
      <protection/>
    </xf>
    <xf numFmtId="38" fontId="8" fillId="0" borderId="109" xfId="49" applyFont="1" applyBorder="1" applyAlignment="1" applyProtection="1">
      <alignment vertical="center"/>
      <protection/>
    </xf>
    <xf numFmtId="216" fontId="8" fillId="37" borderId="89" xfId="49" applyNumberFormat="1" applyFont="1" applyFill="1" applyBorder="1" applyAlignment="1" applyProtection="1">
      <alignment vertical="center"/>
      <protection/>
    </xf>
    <xf numFmtId="38" fontId="8" fillId="0" borderId="34" xfId="49" applyFont="1" applyBorder="1" applyAlignment="1">
      <alignment horizontal="center" vertical="center"/>
      <protection/>
    </xf>
    <xf numFmtId="38" fontId="8" fillId="37" borderId="21" xfId="49" applyFont="1" applyFill="1" applyBorder="1" applyAlignment="1">
      <alignment horizontal="center" vertical="center"/>
      <protection/>
    </xf>
    <xf numFmtId="216" fontId="8" fillId="37" borderId="39" xfId="49" applyNumberFormat="1" applyFont="1" applyFill="1" applyBorder="1" applyAlignment="1">
      <alignment vertical="center"/>
      <protection/>
    </xf>
    <xf numFmtId="216" fontId="8" fillId="37" borderId="33" xfId="49" applyNumberFormat="1" applyFont="1" applyFill="1" applyBorder="1" applyAlignment="1">
      <alignment vertical="center"/>
      <protection/>
    </xf>
    <xf numFmtId="216" fontId="8" fillId="37" borderId="21" xfId="49" applyNumberFormat="1" applyFont="1" applyFill="1" applyBorder="1" applyAlignment="1">
      <alignment vertical="center"/>
      <protection/>
    </xf>
    <xf numFmtId="216" fontId="8" fillId="37" borderId="21" xfId="49" applyNumberFormat="1" applyFont="1" applyFill="1" applyBorder="1" applyAlignment="1" applyProtection="1">
      <alignment vertical="center"/>
      <protection/>
    </xf>
    <xf numFmtId="216" fontId="8" fillId="37" borderId="31" xfId="49" applyNumberFormat="1" applyFont="1" applyFill="1" applyBorder="1" applyAlignment="1" applyProtection="1">
      <alignment vertical="center"/>
      <protection/>
    </xf>
    <xf numFmtId="216" fontId="8" fillId="37" borderId="20" xfId="49" applyNumberFormat="1" applyFont="1" applyFill="1" applyBorder="1" applyAlignment="1">
      <alignment vertical="center"/>
      <protection/>
    </xf>
    <xf numFmtId="216" fontId="8" fillId="37" borderId="36" xfId="49" applyNumberFormat="1" applyFont="1" applyFill="1" applyBorder="1" applyAlignment="1" applyProtection="1">
      <alignment vertical="center"/>
      <protection/>
    </xf>
    <xf numFmtId="38" fontId="8" fillId="0" borderId="25" xfId="49" applyFont="1" applyBorder="1" applyAlignment="1" applyProtection="1">
      <alignment vertical="center"/>
      <protection/>
    </xf>
    <xf numFmtId="38" fontId="8" fillId="0" borderId="20" xfId="49" applyFont="1" applyBorder="1" applyAlignment="1" applyProtection="1">
      <alignment vertical="center"/>
      <protection/>
    </xf>
    <xf numFmtId="216" fontId="8" fillId="37" borderId="0" xfId="49" applyNumberFormat="1" applyFont="1" applyFill="1" applyBorder="1" applyAlignment="1" applyProtection="1">
      <alignment vertical="center"/>
      <protection/>
    </xf>
    <xf numFmtId="38" fontId="8" fillId="0" borderId="0" xfId="49" applyFont="1" applyBorder="1" applyAlignment="1" applyProtection="1">
      <alignment vertical="center"/>
      <protection/>
    </xf>
    <xf numFmtId="216" fontId="8" fillId="37" borderId="20" xfId="49" applyNumberFormat="1" applyFont="1" applyFill="1" applyBorder="1" applyAlignment="1" applyProtection="1">
      <alignment vertical="center"/>
      <protection/>
    </xf>
    <xf numFmtId="38" fontId="8" fillId="0" borderId="25" xfId="49" applyFont="1" applyBorder="1" applyAlignment="1">
      <alignment horizontal="center" vertical="center"/>
      <protection/>
    </xf>
    <xf numFmtId="38" fontId="8" fillId="0" borderId="20" xfId="49" applyFont="1" applyBorder="1" applyAlignment="1">
      <alignment horizontal="center" vertical="center"/>
      <protection/>
    </xf>
    <xf numFmtId="216" fontId="8" fillId="37" borderId="0" xfId="49" applyNumberFormat="1" applyFont="1" applyFill="1" applyBorder="1" applyAlignment="1">
      <alignment vertical="center"/>
      <protection/>
    </xf>
    <xf numFmtId="216" fontId="8" fillId="37" borderId="41" xfId="49" applyNumberFormat="1" applyFont="1" applyFill="1" applyBorder="1" applyAlignment="1" applyProtection="1">
      <alignment vertical="center"/>
      <protection/>
    </xf>
    <xf numFmtId="38" fontId="8" fillId="0" borderId="32" xfId="49" applyFont="1" applyBorder="1" applyAlignment="1">
      <alignment horizontal="center" vertical="center"/>
      <protection/>
    </xf>
    <xf numFmtId="38" fontId="8" fillId="0" borderId="55" xfId="49" applyFont="1" applyBorder="1" applyAlignment="1" applyProtection="1">
      <alignment vertical="center"/>
      <protection locked="0"/>
    </xf>
    <xf numFmtId="38" fontId="8" fillId="0" borderId="32" xfId="49" applyFont="1" applyBorder="1" applyAlignment="1" applyProtection="1">
      <alignment vertical="center"/>
      <protection locked="0"/>
    </xf>
    <xf numFmtId="216" fontId="8" fillId="37" borderId="55" xfId="49" applyNumberFormat="1" applyFont="1" applyFill="1" applyBorder="1" applyAlignment="1">
      <alignment vertical="center"/>
      <protection/>
    </xf>
    <xf numFmtId="38" fontId="8" fillId="0" borderId="56" xfId="49" applyFont="1" applyBorder="1" applyAlignment="1" applyProtection="1">
      <alignment vertical="center"/>
      <protection locked="0"/>
    </xf>
    <xf numFmtId="216" fontId="8" fillId="37" borderId="57" xfId="49" applyNumberFormat="1" applyFont="1" applyFill="1" applyBorder="1" applyAlignment="1" applyProtection="1">
      <alignment vertical="center"/>
      <protection/>
    </xf>
    <xf numFmtId="216" fontId="8" fillId="37" borderId="57" xfId="49" applyNumberFormat="1" applyFont="1" applyFill="1" applyBorder="1" applyAlignment="1">
      <alignment vertical="center"/>
      <protection/>
    </xf>
    <xf numFmtId="216" fontId="8" fillId="37" borderId="55" xfId="49" applyNumberFormat="1" applyFont="1" applyFill="1" applyBorder="1" applyAlignment="1" applyProtection="1">
      <alignment vertical="center"/>
      <protection/>
    </xf>
    <xf numFmtId="38" fontId="8" fillId="0" borderId="56" xfId="49" applyFont="1" applyBorder="1" applyAlignment="1" applyProtection="1">
      <alignment vertical="center"/>
      <protection/>
    </xf>
    <xf numFmtId="38" fontId="8" fillId="0" borderId="32" xfId="49" applyFont="1" applyBorder="1" applyAlignment="1" applyProtection="1">
      <alignment vertical="center"/>
      <protection/>
    </xf>
    <xf numFmtId="38" fontId="8" fillId="0" borderId="55" xfId="49" applyFont="1" applyBorder="1" applyAlignment="1" applyProtection="1">
      <alignment vertical="center"/>
      <protection/>
    </xf>
    <xf numFmtId="216" fontId="8" fillId="37" borderId="32" xfId="49" applyNumberFormat="1" applyFont="1" applyFill="1" applyBorder="1" applyAlignment="1" applyProtection="1">
      <alignment vertical="center"/>
      <protection/>
    </xf>
    <xf numFmtId="216" fontId="8" fillId="37" borderId="34" xfId="49" applyNumberFormat="1" applyFont="1" applyFill="1" applyBorder="1" applyAlignment="1">
      <alignment vertical="center"/>
      <protection/>
    </xf>
    <xf numFmtId="216" fontId="8" fillId="37" borderId="35" xfId="49" applyNumberFormat="1" applyFont="1" applyFill="1" applyBorder="1" applyAlignment="1" applyProtection="1">
      <alignment vertical="center"/>
      <protection/>
    </xf>
    <xf numFmtId="216" fontId="8" fillId="37" borderId="35" xfId="49" applyNumberFormat="1" applyFont="1" applyFill="1" applyBorder="1" applyAlignment="1">
      <alignment vertical="center"/>
      <protection/>
    </xf>
    <xf numFmtId="216" fontId="8" fillId="37" borderId="39" xfId="49" applyNumberFormat="1" applyFont="1" applyFill="1" applyBorder="1" applyAlignment="1" applyProtection="1">
      <alignment vertical="center"/>
      <protection/>
    </xf>
    <xf numFmtId="216" fontId="8" fillId="37" borderId="34" xfId="49" applyNumberFormat="1" applyFont="1" applyFill="1" applyBorder="1" applyAlignment="1" applyProtection="1">
      <alignment vertical="center"/>
      <protection/>
    </xf>
    <xf numFmtId="216" fontId="8" fillId="37" borderId="33" xfId="49" applyNumberFormat="1" applyFont="1" applyFill="1" applyBorder="1" applyAlignment="1" applyProtection="1">
      <alignment vertical="center"/>
      <protection/>
    </xf>
    <xf numFmtId="216" fontId="8" fillId="37" borderId="41" xfId="49" applyNumberFormat="1" applyFont="1" applyFill="1" applyBorder="1" applyAlignment="1">
      <alignment vertical="center"/>
      <protection/>
    </xf>
    <xf numFmtId="38" fontId="8" fillId="37" borderId="33" xfId="49" applyFont="1" applyFill="1" applyBorder="1" applyAlignment="1">
      <alignment horizontal="center" vertical="center"/>
      <protection/>
    </xf>
    <xf numFmtId="216" fontId="8" fillId="37" borderId="49" xfId="49" applyNumberFormat="1" applyFont="1" applyFill="1" applyBorder="1" applyAlignment="1">
      <alignment vertical="center"/>
      <protection/>
    </xf>
    <xf numFmtId="216" fontId="8" fillId="37" borderId="61" xfId="49" applyNumberFormat="1" applyFont="1" applyFill="1" applyBorder="1" applyAlignment="1">
      <alignment vertical="center"/>
      <protection/>
    </xf>
    <xf numFmtId="216" fontId="8" fillId="37" borderId="48" xfId="49" applyNumberFormat="1" applyFont="1" applyFill="1" applyBorder="1" applyAlignment="1" applyProtection="1">
      <alignment vertical="center"/>
      <protection/>
    </xf>
    <xf numFmtId="216" fontId="8" fillId="37" borderId="48" xfId="49" applyNumberFormat="1" applyFont="1" applyFill="1" applyBorder="1" applyAlignment="1">
      <alignment vertical="center"/>
      <protection/>
    </xf>
    <xf numFmtId="216" fontId="8" fillId="37" borderId="49" xfId="49" applyNumberFormat="1" applyFont="1" applyFill="1" applyBorder="1" applyAlignment="1" applyProtection="1">
      <alignment vertical="center"/>
      <protection/>
    </xf>
    <xf numFmtId="216" fontId="8" fillId="37" borderId="61" xfId="49" applyNumberFormat="1" applyFont="1" applyFill="1" applyBorder="1" applyAlignment="1" applyProtection="1">
      <alignment vertical="center"/>
      <protection/>
    </xf>
    <xf numFmtId="216" fontId="8" fillId="37" borderId="25" xfId="49" applyNumberFormat="1" applyFont="1" applyFill="1" applyBorder="1" applyAlignment="1" applyProtection="1">
      <alignment vertical="center"/>
      <protection/>
    </xf>
    <xf numFmtId="216" fontId="8" fillId="37" borderId="56" xfId="49" applyNumberFormat="1" applyFont="1" applyFill="1" applyBorder="1" applyAlignment="1" applyProtection="1">
      <alignment vertical="center"/>
      <protection/>
    </xf>
    <xf numFmtId="216" fontId="8" fillId="37" borderId="37" xfId="49" applyNumberFormat="1" applyFont="1" applyFill="1" applyBorder="1" applyAlignment="1">
      <alignment vertical="center"/>
      <protection/>
    </xf>
    <xf numFmtId="38" fontId="8" fillId="0" borderId="29" xfId="49" applyFont="1" applyBorder="1" applyAlignment="1" applyProtection="1">
      <alignment vertical="center"/>
      <protection/>
    </xf>
    <xf numFmtId="38" fontId="8" fillId="0" borderId="17" xfId="49" applyFont="1" applyBorder="1" applyAlignment="1" applyProtection="1">
      <alignment vertical="center"/>
      <protection/>
    </xf>
    <xf numFmtId="216" fontId="8" fillId="37" borderId="12" xfId="49" applyNumberFormat="1" applyFont="1" applyFill="1" applyBorder="1" applyAlignment="1" applyProtection="1">
      <alignment vertical="center"/>
      <protection/>
    </xf>
    <xf numFmtId="38" fontId="8" fillId="0" borderId="12" xfId="49" applyFont="1" applyBorder="1" applyAlignment="1" applyProtection="1">
      <alignment vertical="center"/>
      <protection/>
    </xf>
    <xf numFmtId="216" fontId="8" fillId="37" borderId="17" xfId="49" applyNumberFormat="1" applyFont="1" applyFill="1" applyBorder="1" applyAlignment="1" applyProtection="1">
      <alignment vertical="center"/>
      <protection/>
    </xf>
    <xf numFmtId="38" fontId="8" fillId="0" borderId="31" xfId="49" applyNumberFormat="1" applyFont="1" applyBorder="1" applyAlignment="1" applyProtection="1">
      <alignment vertical="center"/>
      <protection locked="0"/>
    </xf>
    <xf numFmtId="216" fontId="8" fillId="37" borderId="29" xfId="49" applyNumberFormat="1" applyFont="1" applyFill="1" applyBorder="1" applyAlignment="1" applyProtection="1">
      <alignment vertical="center"/>
      <protection/>
    </xf>
    <xf numFmtId="216" fontId="8" fillId="37" borderId="30" xfId="49" applyNumberFormat="1" applyFont="1" applyFill="1" applyBorder="1" applyAlignment="1" applyProtection="1">
      <alignment vertical="center"/>
      <protection/>
    </xf>
    <xf numFmtId="216" fontId="8" fillId="37" borderId="32" xfId="49" applyNumberFormat="1" applyFont="1" applyFill="1" applyBorder="1" applyAlignment="1">
      <alignment vertical="center"/>
      <protection/>
    </xf>
    <xf numFmtId="38" fontId="8" fillId="0" borderId="89" xfId="49" applyFont="1" applyBorder="1" applyAlignment="1" applyProtection="1">
      <alignment vertical="center"/>
      <protection locked="0"/>
    </xf>
    <xf numFmtId="216" fontId="8" fillId="37" borderId="109" xfId="49" applyNumberFormat="1" applyFont="1" applyFill="1" applyBorder="1" applyAlignment="1">
      <alignment vertical="center"/>
      <protection/>
    </xf>
    <xf numFmtId="38" fontId="8" fillId="0" borderId="90" xfId="49" applyFont="1" applyBorder="1" applyAlignment="1" applyProtection="1">
      <alignment vertical="center"/>
      <protection locked="0"/>
    </xf>
    <xf numFmtId="216" fontId="8" fillId="37" borderId="91" xfId="49" applyNumberFormat="1" applyFont="1" applyFill="1" applyBorder="1" applyAlignment="1" applyProtection="1">
      <alignment vertical="center"/>
      <protection/>
    </xf>
    <xf numFmtId="38" fontId="8" fillId="0" borderId="109" xfId="49" applyFont="1" applyBorder="1" applyAlignment="1" applyProtection="1">
      <alignment vertical="center"/>
      <protection locked="0"/>
    </xf>
    <xf numFmtId="216" fontId="8" fillId="37" borderId="91" xfId="49" applyNumberFormat="1" applyFont="1" applyFill="1" applyBorder="1" applyAlignment="1">
      <alignment vertical="center"/>
      <protection/>
    </xf>
    <xf numFmtId="216" fontId="8" fillId="37" borderId="90" xfId="49" applyNumberFormat="1" applyFont="1" applyFill="1" applyBorder="1" applyAlignment="1" applyProtection="1">
      <alignment vertical="center"/>
      <protection/>
    </xf>
    <xf numFmtId="38" fontId="8" fillId="0" borderId="21" xfId="49" applyFont="1" applyBorder="1" applyAlignment="1">
      <alignment vertical="center"/>
      <protection/>
    </xf>
    <xf numFmtId="216" fontId="8" fillId="37" borderId="25" xfId="49" applyNumberFormat="1" applyFont="1" applyFill="1" applyBorder="1" applyAlignment="1">
      <alignment vertical="center"/>
      <protection/>
    </xf>
    <xf numFmtId="38" fontId="8" fillId="0" borderId="34" xfId="49" applyFont="1" applyBorder="1" applyAlignment="1" applyProtection="1">
      <alignment horizontal="center" vertical="center"/>
      <protection/>
    </xf>
    <xf numFmtId="38" fontId="8" fillId="37" borderId="21" xfId="49" applyFont="1" applyFill="1" applyBorder="1" applyAlignment="1" applyProtection="1">
      <alignment horizontal="center" vertical="center"/>
      <protection/>
    </xf>
    <xf numFmtId="38" fontId="8" fillId="0" borderId="25" xfId="49" applyFont="1" applyBorder="1" applyAlignment="1" applyProtection="1">
      <alignment horizontal="center" vertical="center"/>
      <protection/>
    </xf>
    <xf numFmtId="38" fontId="8" fillId="37" borderId="33" xfId="49" applyFont="1" applyFill="1" applyBorder="1" applyAlignment="1" applyProtection="1">
      <alignment horizontal="center" vertical="center"/>
      <protection/>
    </xf>
    <xf numFmtId="216" fontId="8" fillId="0" borderId="20" xfId="49" applyNumberFormat="1" applyFont="1" applyBorder="1" applyAlignment="1" applyProtection="1">
      <alignment vertical="center"/>
      <protection/>
    </xf>
    <xf numFmtId="216" fontId="8" fillId="0" borderId="32" xfId="49" applyNumberFormat="1" applyFont="1" applyBorder="1" applyAlignment="1" applyProtection="1">
      <alignment vertical="center"/>
      <protection/>
    </xf>
    <xf numFmtId="216" fontId="8" fillId="37" borderId="110" xfId="49" applyNumberFormat="1" applyFont="1" applyFill="1" applyBorder="1" applyAlignment="1" applyProtection="1">
      <alignment vertical="center"/>
      <protection/>
    </xf>
    <xf numFmtId="38" fontId="8" fillId="37" borderId="34" xfId="49" applyFont="1" applyFill="1" applyBorder="1" applyAlignment="1">
      <alignment horizontal="center" vertical="center"/>
      <protection/>
    </xf>
    <xf numFmtId="38" fontId="8" fillId="37" borderId="35" xfId="49" applyFont="1" applyFill="1" applyBorder="1" applyAlignment="1">
      <alignment horizontal="center" vertical="center"/>
      <protection/>
    </xf>
    <xf numFmtId="216" fontId="8" fillId="37" borderId="17" xfId="49" applyNumberFormat="1" applyFont="1" applyFill="1" applyBorder="1" applyAlignment="1">
      <alignment vertical="center"/>
      <protection/>
    </xf>
    <xf numFmtId="0" fontId="13" fillId="32" borderId="12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3" fillId="32" borderId="82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192" fontId="7" fillId="0" borderId="9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42" xfId="0" applyFont="1" applyBorder="1" applyAlignment="1">
      <alignment/>
    </xf>
    <xf numFmtId="0" fontId="0" fillId="0" borderId="71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9" fillId="32" borderId="112" xfId="0" applyFont="1" applyFill="1" applyBorder="1" applyAlignment="1">
      <alignment horizontal="center" vertical="center"/>
    </xf>
    <xf numFmtId="0" fontId="19" fillId="32" borderId="113" xfId="0" applyFont="1" applyFill="1" applyBorder="1" applyAlignment="1">
      <alignment horizontal="center" vertical="center"/>
    </xf>
    <xf numFmtId="0" fontId="19" fillId="32" borderId="114" xfId="0" applyFont="1" applyFill="1" applyBorder="1" applyAlignment="1">
      <alignment horizontal="center" vertical="center"/>
    </xf>
    <xf numFmtId="0" fontId="19" fillId="32" borderId="115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116" xfId="0" applyFont="1" applyFill="1" applyBorder="1" applyAlignment="1">
      <alignment horizontal="center" vertical="center"/>
    </xf>
    <xf numFmtId="0" fontId="19" fillId="32" borderId="117" xfId="0" applyFont="1" applyFill="1" applyBorder="1" applyAlignment="1">
      <alignment horizontal="center" vertical="center"/>
    </xf>
    <xf numFmtId="0" fontId="19" fillId="32" borderId="118" xfId="0" applyFont="1" applyFill="1" applyBorder="1" applyAlignment="1">
      <alignment horizontal="center" vertical="center"/>
    </xf>
    <xf numFmtId="0" fontId="19" fillId="32" borderId="1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8" fillId="0" borderId="120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8" fillId="0" borderId="29" xfId="52" applyFont="1" applyBorder="1" applyAlignment="1">
      <alignment horizontal="right"/>
      <protection/>
    </xf>
    <xf numFmtId="0" fontId="7" fillId="0" borderId="122" xfId="0" applyFont="1" applyBorder="1" applyAlignment="1">
      <alignment horizontal="right"/>
    </xf>
    <xf numFmtId="0" fontId="8" fillId="32" borderId="123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38" fontId="8" fillId="32" borderId="27" xfId="0" applyNumberFormat="1" applyFont="1" applyFill="1" applyBorder="1" applyAlignment="1">
      <alignment horizontal="right"/>
    </xf>
    <xf numFmtId="0" fontId="7" fillId="0" borderId="124" xfId="0" applyFont="1" applyBorder="1" applyAlignment="1">
      <alignment horizontal="right"/>
    </xf>
    <xf numFmtId="38" fontId="8" fillId="32" borderId="27" xfId="52" applyFont="1" applyFill="1" applyBorder="1" applyAlignment="1">
      <alignment horizontal="right"/>
      <protection/>
    </xf>
    <xf numFmtId="0" fontId="7" fillId="0" borderId="12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 textRotation="255"/>
    </xf>
    <xf numFmtId="0" fontId="7" fillId="0" borderId="83" xfId="0" applyFont="1" applyBorder="1" applyAlignment="1">
      <alignment horizontal="center" vertical="center" textRotation="255"/>
    </xf>
    <xf numFmtId="0" fontId="7" fillId="0" borderId="88" xfId="0" applyFont="1" applyBorder="1" applyAlignment="1">
      <alignment horizontal="center" vertical="center" textRotation="255"/>
    </xf>
    <xf numFmtId="38" fontId="8" fillId="0" borderId="29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220" fontId="8" fillId="32" borderId="29" xfId="0" applyNumberFormat="1" applyFont="1" applyFill="1" applyBorder="1" applyAlignment="1">
      <alignment horizontal="right"/>
    </xf>
    <xf numFmtId="220" fontId="7" fillId="0" borderId="82" xfId="0" applyNumberFormat="1" applyFont="1" applyBorder="1" applyAlignment="1">
      <alignment horizontal="right"/>
    </xf>
    <xf numFmtId="220" fontId="8" fillId="32" borderId="27" xfId="52" applyNumberFormat="1" applyFont="1" applyFill="1" applyBorder="1" applyAlignment="1">
      <alignment horizontal="right"/>
      <protection/>
    </xf>
    <xf numFmtId="220" fontId="7" fillId="0" borderId="125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1" xfId="0" applyFont="1" applyBorder="1" applyAlignment="1">
      <alignment horizontal="right"/>
    </xf>
    <xf numFmtId="220" fontId="8" fillId="32" borderId="27" xfId="0" applyNumberFormat="1" applyFont="1" applyFill="1" applyBorder="1" applyAlignment="1">
      <alignment horizontal="right"/>
    </xf>
    <xf numFmtId="0" fontId="8" fillId="0" borderId="86" xfId="0" applyFont="1" applyBorder="1" applyAlignment="1">
      <alignment horizontal="center" vertical="center" textRotation="255"/>
    </xf>
    <xf numFmtId="38" fontId="8" fillId="0" borderId="120" xfId="0" applyNumberFormat="1" applyFont="1" applyBorder="1" applyAlignment="1">
      <alignment horizontal="right"/>
    </xf>
    <xf numFmtId="0" fontId="7" fillId="0" borderId="87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220" fontId="8" fillId="32" borderId="120" xfId="0" applyNumberFormat="1" applyFont="1" applyFill="1" applyBorder="1" applyAlignment="1">
      <alignment horizontal="right"/>
    </xf>
    <xf numFmtId="220" fontId="7" fillId="0" borderId="121" xfId="0" applyNumberFormat="1" applyFont="1" applyBorder="1" applyAlignment="1">
      <alignment horizontal="right"/>
    </xf>
    <xf numFmtId="3" fontId="8" fillId="32" borderId="27" xfId="0" applyNumberFormat="1" applyFont="1" applyFill="1" applyBorder="1" applyAlignment="1">
      <alignment horizontal="right"/>
    </xf>
    <xf numFmtId="0" fontId="8" fillId="0" borderId="120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3" fontId="8" fillId="0" borderId="29" xfId="0" applyNumberFormat="1" applyFont="1" applyBorder="1" applyAlignment="1">
      <alignment horizontal="right"/>
    </xf>
    <xf numFmtId="220" fontId="8" fillId="32" borderId="29" xfId="52" applyNumberFormat="1" applyFont="1" applyFill="1" applyBorder="1" applyAlignment="1">
      <alignment horizontal="right"/>
      <protection/>
    </xf>
    <xf numFmtId="3" fontId="8" fillId="0" borderId="120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38" fontId="8" fillId="32" borderId="29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right"/>
    </xf>
    <xf numFmtId="0" fontId="7" fillId="32" borderId="30" xfId="0" applyFont="1" applyFill="1" applyBorder="1" applyAlignment="1">
      <alignment/>
    </xf>
    <xf numFmtId="3" fontId="8" fillId="0" borderId="120" xfId="0" applyNumberFormat="1" applyFont="1" applyBorder="1" applyAlignment="1">
      <alignment horizontal="right"/>
    </xf>
    <xf numFmtId="220" fontId="8" fillId="32" borderId="120" xfId="52" applyNumberFormat="1" applyFont="1" applyFill="1" applyBorder="1" applyAlignment="1">
      <alignment horizontal="right"/>
      <protection/>
    </xf>
    <xf numFmtId="0" fontId="8" fillId="0" borderId="123" xfId="0" applyFont="1" applyBorder="1" applyAlignment="1">
      <alignment horizontal="center" vertical="center"/>
    </xf>
    <xf numFmtId="3" fontId="8" fillId="32" borderId="27" xfId="0" applyNumberFormat="1" applyFont="1" applyFill="1" applyBorder="1" applyAlignment="1">
      <alignment/>
    </xf>
    <xf numFmtId="0" fontId="7" fillId="32" borderId="101" xfId="0" applyFont="1" applyFill="1" applyBorder="1" applyAlignment="1">
      <alignment/>
    </xf>
    <xf numFmtId="38" fontId="8" fillId="32" borderId="101" xfId="52" applyFont="1" applyFill="1" applyBorder="1" applyAlignment="1">
      <alignment/>
      <protection/>
    </xf>
    <xf numFmtId="3" fontId="8" fillId="0" borderId="29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8" fontId="8" fillId="32" borderId="29" xfId="52" applyFont="1" applyFill="1" applyBorder="1" applyAlignment="1">
      <alignment horizontal="right"/>
      <protection/>
    </xf>
    <xf numFmtId="38" fontId="8" fillId="32" borderId="30" xfId="52" applyFont="1" applyFill="1" applyBorder="1" applyAlignment="1">
      <alignment/>
      <protection/>
    </xf>
    <xf numFmtId="0" fontId="8" fillId="32" borderId="123" xfId="0" applyFont="1" applyFill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101" xfId="0" applyFont="1" applyBorder="1" applyAlignment="1">
      <alignment/>
    </xf>
    <xf numFmtId="0" fontId="8" fillId="0" borderId="87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6" xfId="0" applyFont="1" applyBorder="1" applyAlignment="1">
      <alignment/>
    </xf>
    <xf numFmtId="0" fontId="7" fillId="0" borderId="85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36" borderId="67" xfId="0" applyFont="1" applyFill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38" fontId="8" fillId="0" borderId="84" xfId="49" applyFont="1" applyBorder="1" applyAlignment="1">
      <alignment horizontal="center" vertical="top"/>
      <protection/>
    </xf>
    <xf numFmtId="38" fontId="8" fillId="0" borderId="85" xfId="49" applyFont="1" applyBorder="1" applyAlignment="1">
      <alignment horizontal="center" vertical="top"/>
      <protection/>
    </xf>
    <xf numFmtId="38" fontId="17" fillId="0" borderId="0" xfId="49" applyFont="1" applyAlignment="1">
      <alignment horizontal="left"/>
      <protection/>
    </xf>
    <xf numFmtId="38" fontId="7" fillId="0" borderId="0" xfId="49" applyFont="1" applyBorder="1" applyAlignment="1">
      <alignment horizontal="right" vertical="center"/>
      <protection/>
    </xf>
    <xf numFmtId="38" fontId="10" fillId="0" borderId="34" xfId="49" applyFont="1" applyBorder="1" applyAlignment="1">
      <alignment horizontal="center" vertical="center"/>
      <protection/>
    </xf>
    <xf numFmtId="0" fontId="10" fillId="0" borderId="39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38" fontId="10" fillId="0" borderId="22" xfId="49" applyFont="1" applyBorder="1" applyAlignment="1">
      <alignment horizontal="center" vertical="center"/>
      <protection/>
    </xf>
    <xf numFmtId="0" fontId="10" fillId="0" borderId="126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5" xfId="0" applyFont="1" applyBorder="1" applyAlignment="1">
      <alignment/>
    </xf>
    <xf numFmtId="38" fontId="10" fillId="0" borderId="29" xfId="49" applyFont="1" applyBorder="1" applyAlignment="1">
      <alignment horizontal="center" vertical="center"/>
      <protection/>
    </xf>
    <xf numFmtId="0" fontId="10" fillId="0" borderId="1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38" fontId="10" fillId="0" borderId="120" xfId="49" applyFont="1" applyBorder="1" applyAlignment="1">
      <alignment horizontal="center" vertical="center"/>
      <protection/>
    </xf>
    <xf numFmtId="0" fontId="10" fillId="0" borderId="87" xfId="0" applyFont="1" applyBorder="1" applyAlignment="1">
      <alignment horizontal="center" vertical="center"/>
    </xf>
    <xf numFmtId="0" fontId="10" fillId="0" borderId="8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38" fontId="10" fillId="36" borderId="67" xfId="49" applyFont="1" applyFill="1" applyBorder="1" applyAlignment="1">
      <alignment horizontal="center" vertical="center"/>
      <protection/>
    </xf>
    <xf numFmtId="0" fontId="10" fillId="0" borderId="67" xfId="0" applyFont="1" applyBorder="1" applyAlignment="1">
      <alignment/>
    </xf>
    <xf numFmtId="0" fontId="10" fillId="0" borderId="59" xfId="0" applyFont="1" applyBorder="1" applyAlignment="1">
      <alignment/>
    </xf>
    <xf numFmtId="38" fontId="7" fillId="0" borderId="0" xfId="49" applyFont="1" applyAlignment="1">
      <alignment horizontal="center" vertical="center"/>
      <protection/>
    </xf>
    <xf numFmtId="0" fontId="10" fillId="0" borderId="121" xfId="0" applyFont="1" applyBorder="1" applyAlignment="1">
      <alignment horizontal="center" vertical="center"/>
    </xf>
    <xf numFmtId="38" fontId="12" fillId="0" borderId="0" xfId="49" applyFont="1" applyBorder="1" applyAlignment="1">
      <alignment horizontal="right" vertical="center"/>
      <protection/>
    </xf>
    <xf numFmtId="38" fontId="8" fillId="0" borderId="29" xfId="49" applyFont="1" applyBorder="1" applyAlignment="1" applyProtection="1">
      <alignment horizontal="center" vertical="center"/>
      <protection/>
    </xf>
    <xf numFmtId="38" fontId="8" fillId="0" borderId="12" xfId="49" applyFont="1" applyBorder="1" applyAlignment="1" applyProtection="1">
      <alignment horizontal="center" vertical="center"/>
      <protection/>
    </xf>
    <xf numFmtId="38" fontId="8" fillId="0" borderId="30" xfId="49" applyFont="1" applyBorder="1" applyAlignment="1" applyProtection="1">
      <alignment horizontal="center" vertical="center"/>
      <protection/>
    </xf>
    <xf numFmtId="38" fontId="11" fillId="0" borderId="39" xfId="49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免許人口の推移</a:t>
            </a:r>
          </a:p>
        </c:rich>
      </c:tx>
      <c:layout>
        <c:manualLayout>
          <c:xMode val="factor"/>
          <c:yMode val="factor"/>
          <c:x val="-0.117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"/>
          <c:w val="0.8935"/>
          <c:h val="0.9135"/>
        </c:manualLayout>
      </c:layout>
      <c:lineChart>
        <c:grouping val="standard"/>
        <c:varyColors val="0"/>
        <c:ser>
          <c:idx val="1"/>
          <c:order val="0"/>
          <c:tx>
            <c:strRef>
              <c:f>'免許人口（高齢者）'!$B$55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'免許人口（高齢者）'!$C$52:$H$52</c:f>
              <c:strCache/>
            </c:strRef>
          </c:cat>
          <c:val>
            <c:numRef>
              <c:f>'免許人口（高齢者）'!$C$55:$H$55</c:f>
              <c:numCache/>
            </c:numRef>
          </c:val>
          <c:smooth val="0"/>
        </c:ser>
        <c:marker val="1"/>
        <c:axId val="54581387"/>
        <c:axId val="21470436"/>
      </c:lineChart>
      <c:lineChart>
        <c:grouping val="standard"/>
        <c:varyColors val="0"/>
        <c:ser>
          <c:idx val="0"/>
          <c:order val="1"/>
          <c:tx>
            <c:strRef>
              <c:f>'免許人口（高齢者）'!$B$58</c:f>
              <c:strCache>
                <c:ptCount val="1"/>
                <c:pt idx="0">
                  <c:v>岩手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'免許人口（高齢者）'!$C$52:$H$52</c:f>
              <c:strCache/>
            </c:strRef>
          </c:cat>
          <c:val>
            <c:numRef>
              <c:f>'免許人口（高齢者）'!$C$58:$H$58</c:f>
              <c:numCache/>
            </c:numRef>
          </c:val>
          <c:smooth val="0"/>
        </c:ser>
        <c:marker val="1"/>
        <c:axId val="59016197"/>
        <c:axId val="61383726"/>
      </c:line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36"/>
        <c:crosses val="autoZero"/>
        <c:auto val="0"/>
        <c:lblOffset val="100"/>
        <c:tickLblSkip val="1"/>
        <c:noMultiLvlLbl val="0"/>
      </c:catAx>
      <c:valAx>
        <c:axId val="21470436"/>
        <c:scaling>
          <c:orientation val="minMax"/>
          <c:min val="77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全国（人）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387"/>
        <c:crossesAt val="1"/>
        <c:crossBetween val="between"/>
        <c:dispUnits/>
        <c:majorUnit val="800000"/>
      </c:valAx>
      <c:catAx>
        <c:axId val="59016197"/>
        <c:scaling>
          <c:orientation val="minMax"/>
        </c:scaling>
        <c:axPos val="b"/>
        <c:delete val="1"/>
        <c:majorTickMark val="out"/>
        <c:minorTickMark val="none"/>
        <c:tickLblPos val="nextTo"/>
        <c:crossAx val="61383726"/>
        <c:crosses val="autoZero"/>
        <c:auto val="0"/>
        <c:lblOffset val="100"/>
        <c:tickLblSkip val="1"/>
        <c:noMultiLvlLbl val="0"/>
      </c:catAx>
      <c:valAx>
        <c:axId val="613837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岩手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97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高齢者の構成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6475"/>
          <c:w val="0.957"/>
          <c:h val="0.91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'免許人口（高齢者）'!$B$63</c:f>
              <c:strCache>
                <c:ptCount val="1"/>
                <c:pt idx="0">
                  <c:v>65~69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'免許人口（高齢者）'!$C$63:$H$63</c:f>
              <c:numCache/>
            </c:numRef>
          </c:val>
        </c:ser>
        <c:ser>
          <c:idx val="2"/>
          <c:order val="1"/>
          <c:tx>
            <c:strRef>
              <c:f>'免許人口（高齢者）'!$B$64</c:f>
              <c:strCache>
                <c:ptCount val="1"/>
                <c:pt idx="0">
                  <c:v>70~74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'免許人口（高齢者）'!$C$64:$H$64</c:f>
              <c:numCache/>
            </c:numRef>
          </c:val>
        </c:ser>
        <c:ser>
          <c:idx val="3"/>
          <c:order val="2"/>
          <c:tx>
            <c:strRef>
              <c:f>'免許人口（高齢者）'!$B$65</c:f>
              <c:strCache>
                <c:ptCount val="1"/>
                <c:pt idx="0">
                  <c:v>75~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'免許人口（高齢者）'!$C$65:$H$65</c:f>
              <c:numCache/>
            </c:numRef>
          </c:val>
        </c:ser>
        <c:ser>
          <c:idx val="0"/>
          <c:order val="3"/>
          <c:tx>
            <c:strRef>
              <c:f>'免許人口（高齢者）'!$B$62</c:f>
              <c:strCache>
                <c:ptCount val="1"/>
                <c:pt idx="0">
                  <c:v>64歳以下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'免許人口（高齢者）'!$C$62:$H$62</c:f>
              <c:numCache/>
            </c:numRef>
          </c:val>
        </c:ser>
        <c:overlap val="100"/>
        <c:axId val="15582623"/>
        <c:axId val="6025880"/>
      </c:barChart>
      <c:catAx>
        <c:axId val="15582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80"/>
        <c:crosses val="autoZero"/>
        <c:auto val="1"/>
        <c:lblOffset val="100"/>
        <c:tickLblSkip val="1"/>
        <c:noMultiLvlLbl val="0"/>
      </c:catAx>
      <c:valAx>
        <c:axId val="6025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岩手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826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180975</xdr:rowOff>
    </xdr:from>
    <xdr:to>
      <xdr:col>7</xdr:col>
      <xdr:colOff>704850</xdr:colOff>
      <xdr:row>45</xdr:row>
      <xdr:rowOff>142875</xdr:rowOff>
    </xdr:to>
    <xdr:graphicFrame>
      <xdr:nvGraphicFramePr>
        <xdr:cNvPr id="1" name="グラフ 1"/>
        <xdr:cNvGraphicFramePr/>
      </xdr:nvGraphicFramePr>
      <xdr:xfrm>
        <a:off x="38100" y="8667750"/>
        <a:ext cx="6153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133350</xdr:colOff>
      <xdr:row>95</xdr:row>
      <xdr:rowOff>0</xdr:rowOff>
    </xdr:from>
    <xdr:to>
      <xdr:col>21</xdr:col>
      <xdr:colOff>581025</xdr:colOff>
      <xdr:row>95</xdr:row>
      <xdr:rowOff>0</xdr:rowOff>
    </xdr:to>
    <xdr:sp>
      <xdr:nvSpPr>
        <xdr:cNvPr id="2" name="Line 13"/>
        <xdr:cNvSpPr>
          <a:spLocks/>
        </xdr:cNvSpPr>
      </xdr:nvSpPr>
      <xdr:spPr>
        <a:xfrm>
          <a:off x="15297150" y="24803100"/>
          <a:ext cx="44767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514350</xdr:colOff>
      <xdr:row>103</xdr:row>
      <xdr:rowOff>38100</xdr:rowOff>
    </xdr:from>
    <xdr:to>
      <xdr:col>25</xdr:col>
      <xdr:colOff>276225</xdr:colOff>
      <xdr:row>103</xdr:row>
      <xdr:rowOff>38100</xdr:rowOff>
    </xdr:to>
    <xdr:sp>
      <xdr:nvSpPr>
        <xdr:cNvPr id="3" name="Line 16"/>
        <xdr:cNvSpPr>
          <a:spLocks/>
        </xdr:cNvSpPr>
      </xdr:nvSpPr>
      <xdr:spPr>
        <a:xfrm>
          <a:off x="17735550" y="26212800"/>
          <a:ext cx="44767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42</xdr:row>
      <xdr:rowOff>152400</xdr:rowOff>
    </xdr:from>
    <xdr:to>
      <xdr:col>13</xdr:col>
      <xdr:colOff>19050</xdr:colOff>
      <xdr:row>42</xdr:row>
      <xdr:rowOff>152400</xdr:rowOff>
    </xdr:to>
    <xdr:sp>
      <xdr:nvSpPr>
        <xdr:cNvPr id="4" name="Line 17"/>
        <xdr:cNvSpPr>
          <a:spLocks/>
        </xdr:cNvSpPr>
      </xdr:nvSpPr>
      <xdr:spPr>
        <a:xfrm>
          <a:off x="9467850" y="13354050"/>
          <a:ext cx="438150" cy="0"/>
        </a:xfrm>
        <a:prstGeom prst="line">
          <a:avLst/>
        </a:prstGeom>
        <a:noFill/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32</xdr:row>
      <xdr:rowOff>123825</xdr:rowOff>
    </xdr:from>
    <xdr:to>
      <xdr:col>4</xdr:col>
      <xdr:colOff>600075</xdr:colOff>
      <xdr:row>33</xdr:row>
      <xdr:rowOff>114300</xdr:rowOff>
    </xdr:to>
    <xdr:sp>
      <xdr:nvSpPr>
        <xdr:cNvPr id="5" name="AutoShape 26"/>
        <xdr:cNvSpPr>
          <a:spLocks/>
        </xdr:cNvSpPr>
      </xdr:nvSpPr>
      <xdr:spPr>
        <a:xfrm>
          <a:off x="3305175" y="10182225"/>
          <a:ext cx="581025" cy="304800"/>
        </a:xfrm>
        <a:prstGeom prst="wedgeRectCallout">
          <a:avLst>
            <a:gd name="adj1" fmla="val -62865"/>
            <a:gd name="adj2" fmla="val -130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　国</a:t>
          </a:r>
        </a:p>
      </xdr:txBody>
    </xdr:sp>
    <xdr:clientData/>
  </xdr:twoCellAnchor>
  <xdr:twoCellAnchor>
    <xdr:from>
      <xdr:col>2</xdr:col>
      <xdr:colOff>323850</xdr:colOff>
      <xdr:row>35</xdr:row>
      <xdr:rowOff>104775</xdr:rowOff>
    </xdr:from>
    <xdr:to>
      <xdr:col>3</xdr:col>
      <xdr:colOff>180975</xdr:colOff>
      <xdr:row>36</xdr:row>
      <xdr:rowOff>95250</xdr:rowOff>
    </xdr:to>
    <xdr:sp>
      <xdr:nvSpPr>
        <xdr:cNvPr id="6" name="AutoShape 27"/>
        <xdr:cNvSpPr>
          <a:spLocks/>
        </xdr:cNvSpPr>
      </xdr:nvSpPr>
      <xdr:spPr>
        <a:xfrm>
          <a:off x="2143125" y="11106150"/>
          <a:ext cx="590550" cy="304800"/>
        </a:xfrm>
        <a:prstGeom prst="wedgeRectCallout">
          <a:avLst>
            <a:gd name="adj1" fmla="val 61537"/>
            <a:gd name="adj2" fmla="val -130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岩　手</a:t>
          </a:r>
        </a:p>
      </xdr:txBody>
    </xdr:sp>
    <xdr:clientData/>
  </xdr:twoCellAnchor>
  <xdr:twoCellAnchor>
    <xdr:from>
      <xdr:col>7</xdr:col>
      <xdr:colOff>104775</xdr:colOff>
      <xdr:row>27</xdr:row>
      <xdr:rowOff>133350</xdr:rowOff>
    </xdr:from>
    <xdr:to>
      <xdr:col>13</xdr:col>
      <xdr:colOff>419100</xdr:colOff>
      <xdr:row>45</xdr:row>
      <xdr:rowOff>190500</xdr:rowOff>
    </xdr:to>
    <xdr:graphicFrame>
      <xdr:nvGraphicFramePr>
        <xdr:cNvPr id="7" name="グラフ 1"/>
        <xdr:cNvGraphicFramePr/>
      </xdr:nvGraphicFramePr>
      <xdr:xfrm>
        <a:off x="5591175" y="8620125"/>
        <a:ext cx="471487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104775</xdr:rowOff>
    </xdr:from>
    <xdr:to>
      <xdr:col>3</xdr:col>
      <xdr:colOff>123825</xdr:colOff>
      <xdr:row>68</xdr:row>
      <xdr:rowOff>57150</xdr:rowOff>
    </xdr:to>
    <xdr:pic>
      <xdr:nvPicPr>
        <xdr:cNvPr id="1" name="cmdButton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5452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85725</xdr:rowOff>
    </xdr:from>
    <xdr:to>
      <xdr:col>3</xdr:col>
      <xdr:colOff>114300</xdr:colOff>
      <xdr:row>70</xdr:row>
      <xdr:rowOff>0</xdr:rowOff>
    </xdr:to>
    <xdr:pic>
      <xdr:nvPicPr>
        <xdr:cNvPr id="2" name="cmdButtonHyoj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487900"/>
          <a:ext cx="1638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85" zoomScaleSheetLayoutView="85" zoomScalePageLayoutView="0" workbookViewId="0" topLeftCell="A1">
      <selection activeCell="H2" sqref="H2:I2"/>
    </sheetView>
  </sheetViews>
  <sheetFormatPr defaultColWidth="9.00390625" defaultRowHeight="13.5"/>
  <cols>
    <col min="8" max="8" width="10.625" style="0" customWidth="1"/>
    <col min="10" max="10" width="8.125" style="0" customWidth="1"/>
  </cols>
  <sheetData>
    <row r="1" spans="1:10" ht="13.5">
      <c r="A1" s="611"/>
      <c r="B1" s="612"/>
      <c r="C1" s="612"/>
      <c r="D1" s="612"/>
      <c r="E1" s="612"/>
      <c r="F1" s="612"/>
      <c r="G1" s="612"/>
      <c r="H1" s="612"/>
      <c r="I1" s="612"/>
      <c r="J1" s="613"/>
    </row>
    <row r="2" spans="1:10" ht="14.25" customHeight="1">
      <c r="A2" s="614"/>
      <c r="B2" s="615"/>
      <c r="C2" s="615"/>
      <c r="D2" s="615"/>
      <c r="E2" s="615"/>
      <c r="F2" s="615"/>
      <c r="G2" s="615"/>
      <c r="H2" s="631" t="s">
        <v>248</v>
      </c>
      <c r="I2" s="631"/>
      <c r="J2" s="616"/>
    </row>
    <row r="3" spans="1:10" ht="14.25">
      <c r="A3" s="614"/>
      <c r="B3" s="615"/>
      <c r="C3" s="615"/>
      <c r="D3" s="615"/>
      <c r="E3" s="615"/>
      <c r="F3" s="615"/>
      <c r="G3" s="615"/>
      <c r="H3" s="631" t="s">
        <v>232</v>
      </c>
      <c r="I3" s="631"/>
      <c r="J3" s="616"/>
    </row>
    <row r="4" spans="1:10" ht="13.5">
      <c r="A4" s="614"/>
      <c r="B4" s="615"/>
      <c r="C4" s="615"/>
      <c r="D4" s="615"/>
      <c r="E4" s="615"/>
      <c r="F4" s="615"/>
      <c r="G4" s="615"/>
      <c r="H4" s="615"/>
      <c r="I4" s="615"/>
      <c r="J4" s="616"/>
    </row>
    <row r="5" spans="1:10" ht="13.5">
      <c r="A5" s="614"/>
      <c r="B5" s="615"/>
      <c r="C5" s="615"/>
      <c r="D5" s="615"/>
      <c r="E5" s="615"/>
      <c r="F5" s="615"/>
      <c r="G5" s="615"/>
      <c r="H5" s="615"/>
      <c r="I5" s="615"/>
      <c r="J5" s="616"/>
    </row>
    <row r="6" spans="1:10" ht="13.5">
      <c r="A6" s="614"/>
      <c r="B6" s="615"/>
      <c r="C6" s="615"/>
      <c r="D6" s="615"/>
      <c r="E6" s="615"/>
      <c r="F6" s="615"/>
      <c r="G6" s="615"/>
      <c r="H6" s="615"/>
      <c r="I6" s="615"/>
      <c r="J6" s="616"/>
    </row>
    <row r="7" spans="1:10" ht="13.5">
      <c r="A7" s="614"/>
      <c r="B7" s="615"/>
      <c r="C7" s="615"/>
      <c r="D7" s="615"/>
      <c r="E7" s="615"/>
      <c r="F7" s="615"/>
      <c r="G7" s="615"/>
      <c r="H7" s="615"/>
      <c r="I7" s="615"/>
      <c r="J7" s="616"/>
    </row>
    <row r="8" spans="1:10" ht="13.5">
      <c r="A8" s="614"/>
      <c r="B8" s="615"/>
      <c r="C8" s="615"/>
      <c r="D8" s="615"/>
      <c r="E8" s="615"/>
      <c r="F8" s="615"/>
      <c r="G8" s="615"/>
      <c r="H8" s="615"/>
      <c r="I8" s="615"/>
      <c r="J8" s="616"/>
    </row>
    <row r="9" spans="1:10" ht="13.5">
      <c r="A9" s="614"/>
      <c r="B9" s="615"/>
      <c r="C9" s="615"/>
      <c r="D9" s="615"/>
      <c r="E9" s="615"/>
      <c r="F9" s="615"/>
      <c r="G9" s="615"/>
      <c r="H9" s="615"/>
      <c r="I9" s="615"/>
      <c r="J9" s="616"/>
    </row>
    <row r="10" spans="1:10" ht="13.5">
      <c r="A10" s="614"/>
      <c r="B10" s="615"/>
      <c r="C10" s="615"/>
      <c r="D10" s="615"/>
      <c r="E10" s="615"/>
      <c r="F10" s="615"/>
      <c r="G10" s="615"/>
      <c r="H10" s="615"/>
      <c r="I10" s="615"/>
      <c r="J10" s="616"/>
    </row>
    <row r="11" spans="1:10" ht="13.5">
      <c r="A11" s="614"/>
      <c r="B11" s="615"/>
      <c r="C11" s="615"/>
      <c r="D11" s="615"/>
      <c r="E11" s="615"/>
      <c r="F11" s="615"/>
      <c r="G11" s="615"/>
      <c r="H11" s="615"/>
      <c r="I11" s="615"/>
      <c r="J11" s="616"/>
    </row>
    <row r="12" spans="1:10" ht="13.5">
      <c r="A12" s="614"/>
      <c r="B12" s="615"/>
      <c r="C12" s="615"/>
      <c r="D12" s="615"/>
      <c r="E12" s="615"/>
      <c r="F12" s="615"/>
      <c r="G12" s="615"/>
      <c r="H12" s="615"/>
      <c r="I12" s="615"/>
      <c r="J12" s="616"/>
    </row>
    <row r="13" spans="1:10" ht="14.25" thickBot="1">
      <c r="A13" s="614"/>
      <c r="B13" s="615"/>
      <c r="C13" s="615"/>
      <c r="D13" s="615"/>
      <c r="E13" s="615"/>
      <c r="F13" s="615"/>
      <c r="G13" s="615"/>
      <c r="H13" s="615"/>
      <c r="I13" s="615"/>
      <c r="J13" s="616"/>
    </row>
    <row r="14" spans="1:10" ht="13.5" customHeight="1" thickTop="1">
      <c r="A14" s="614"/>
      <c r="B14" s="632" t="s">
        <v>233</v>
      </c>
      <c r="C14" s="633"/>
      <c r="D14" s="633"/>
      <c r="E14" s="633"/>
      <c r="F14" s="633"/>
      <c r="G14" s="633"/>
      <c r="H14" s="633"/>
      <c r="I14" s="634"/>
      <c r="J14" s="616"/>
    </row>
    <row r="15" spans="1:10" ht="13.5" customHeight="1">
      <c r="A15" s="614"/>
      <c r="B15" s="635"/>
      <c r="C15" s="636"/>
      <c r="D15" s="636"/>
      <c r="E15" s="636"/>
      <c r="F15" s="636"/>
      <c r="G15" s="636"/>
      <c r="H15" s="636"/>
      <c r="I15" s="637"/>
      <c r="J15" s="616"/>
    </row>
    <row r="16" spans="1:10" ht="13.5" customHeight="1" thickBot="1">
      <c r="A16" s="614"/>
      <c r="B16" s="638"/>
      <c r="C16" s="639"/>
      <c r="D16" s="639"/>
      <c r="E16" s="639"/>
      <c r="F16" s="639"/>
      <c r="G16" s="639"/>
      <c r="H16" s="639"/>
      <c r="I16" s="640"/>
      <c r="J16" s="616"/>
    </row>
    <row r="17" spans="1:10" ht="14.25" thickTop="1">
      <c r="A17" s="614"/>
      <c r="B17" s="615"/>
      <c r="C17" s="615"/>
      <c r="D17" s="615"/>
      <c r="E17" s="615"/>
      <c r="F17" s="615"/>
      <c r="G17" s="615"/>
      <c r="H17" s="615"/>
      <c r="I17" s="615"/>
      <c r="J17" s="616"/>
    </row>
    <row r="18" spans="1:10" ht="17.25">
      <c r="A18" s="614"/>
      <c r="B18" s="641" t="s">
        <v>249</v>
      </c>
      <c r="C18" s="641"/>
      <c r="D18" s="641"/>
      <c r="E18" s="641"/>
      <c r="F18" s="641"/>
      <c r="G18" s="641"/>
      <c r="H18" s="641"/>
      <c r="I18" s="641"/>
      <c r="J18" s="616"/>
    </row>
    <row r="19" spans="1:10" ht="13.5">
      <c r="A19" s="614"/>
      <c r="B19" s="615"/>
      <c r="C19" s="615"/>
      <c r="D19" s="615"/>
      <c r="E19" s="615"/>
      <c r="F19" s="615"/>
      <c r="G19" s="615"/>
      <c r="H19" s="615"/>
      <c r="I19" s="615"/>
      <c r="J19" s="616"/>
    </row>
    <row r="20" spans="1:10" ht="13.5">
      <c r="A20" s="614"/>
      <c r="B20" s="615"/>
      <c r="C20" s="615"/>
      <c r="D20" s="615"/>
      <c r="E20" s="615"/>
      <c r="F20" s="615"/>
      <c r="G20" s="615"/>
      <c r="H20" s="615"/>
      <c r="I20" s="615"/>
      <c r="J20" s="616"/>
    </row>
    <row r="21" spans="1:10" ht="13.5">
      <c r="A21" s="614"/>
      <c r="B21" s="615"/>
      <c r="C21" s="615"/>
      <c r="D21" s="615"/>
      <c r="E21" s="615"/>
      <c r="F21" s="615"/>
      <c r="G21" s="615"/>
      <c r="H21" s="615"/>
      <c r="I21" s="615"/>
      <c r="J21" s="616"/>
    </row>
    <row r="22" spans="1:10" ht="13.5">
      <c r="A22" s="614"/>
      <c r="B22" s="615"/>
      <c r="C22" s="615"/>
      <c r="D22" s="615"/>
      <c r="E22" s="615"/>
      <c r="F22" s="615"/>
      <c r="G22" s="615"/>
      <c r="H22" s="615"/>
      <c r="I22" s="615"/>
      <c r="J22" s="616"/>
    </row>
    <row r="23" spans="1:10" ht="13.5">
      <c r="A23" s="614"/>
      <c r="B23" s="615"/>
      <c r="C23" s="615"/>
      <c r="D23" s="615"/>
      <c r="E23" s="615"/>
      <c r="F23" s="615"/>
      <c r="G23" s="615"/>
      <c r="H23" s="615"/>
      <c r="I23" s="615"/>
      <c r="J23" s="616"/>
    </row>
    <row r="24" spans="1:10" ht="13.5">
      <c r="A24" s="614"/>
      <c r="B24" s="615"/>
      <c r="C24" s="615"/>
      <c r="D24" s="615"/>
      <c r="E24" s="615"/>
      <c r="F24" s="615"/>
      <c r="G24" s="615"/>
      <c r="H24" s="615"/>
      <c r="I24" s="615"/>
      <c r="J24" s="616"/>
    </row>
    <row r="25" spans="1:10" ht="13.5">
      <c r="A25" s="614"/>
      <c r="B25" s="615"/>
      <c r="C25" s="615"/>
      <c r="D25" s="615"/>
      <c r="E25" s="615"/>
      <c r="F25" s="615"/>
      <c r="G25" s="615"/>
      <c r="H25" s="615"/>
      <c r="I25" s="615"/>
      <c r="J25" s="616"/>
    </row>
    <row r="26" spans="1:10" ht="13.5">
      <c r="A26" s="614"/>
      <c r="B26" s="615"/>
      <c r="C26" s="615"/>
      <c r="D26" s="615"/>
      <c r="E26" s="615"/>
      <c r="F26" s="615"/>
      <c r="G26" s="615"/>
      <c r="H26" s="615"/>
      <c r="I26" s="615"/>
      <c r="J26" s="616"/>
    </row>
    <row r="27" spans="1:10" ht="13.5">
      <c r="A27" s="614"/>
      <c r="B27" s="615"/>
      <c r="C27" s="615"/>
      <c r="D27" s="615"/>
      <c r="E27" s="615"/>
      <c r="F27" s="615"/>
      <c r="G27" s="615"/>
      <c r="H27" s="615"/>
      <c r="I27" s="615"/>
      <c r="J27" s="616"/>
    </row>
    <row r="28" spans="1:10" ht="16.5" customHeight="1">
      <c r="A28" s="614"/>
      <c r="B28" s="615"/>
      <c r="C28" s="642" t="s">
        <v>234</v>
      </c>
      <c r="D28" s="628"/>
      <c r="E28" s="628"/>
      <c r="F28" s="628"/>
      <c r="G28" s="628"/>
      <c r="H28" s="628"/>
      <c r="I28" s="615"/>
      <c r="J28" s="616"/>
    </row>
    <row r="29" spans="1:10" ht="14.25">
      <c r="A29" s="614"/>
      <c r="B29" s="615"/>
      <c r="C29" s="628" t="s">
        <v>235</v>
      </c>
      <c r="D29" s="628"/>
      <c r="E29" s="628"/>
      <c r="F29" s="628"/>
      <c r="G29" s="628"/>
      <c r="H29" s="628"/>
      <c r="I29" s="615"/>
      <c r="J29" s="616"/>
    </row>
    <row r="30" spans="1:10" ht="14.25">
      <c r="A30" s="614"/>
      <c r="B30" s="615"/>
      <c r="C30" s="628" t="s">
        <v>236</v>
      </c>
      <c r="D30" s="628"/>
      <c r="E30" s="628"/>
      <c r="F30" s="628"/>
      <c r="G30" s="628"/>
      <c r="H30" s="628"/>
      <c r="I30" s="615"/>
      <c r="J30" s="616"/>
    </row>
    <row r="31" spans="1:10" ht="14.25">
      <c r="A31" s="614"/>
      <c r="B31" s="615"/>
      <c r="C31" s="627" t="s">
        <v>237</v>
      </c>
      <c r="D31" s="627"/>
      <c r="E31" s="627"/>
      <c r="F31" s="627"/>
      <c r="G31" s="627"/>
      <c r="H31" s="627"/>
      <c r="I31" s="615"/>
      <c r="J31" s="616"/>
    </row>
    <row r="32" spans="1:10" ht="14.25">
      <c r="A32" s="614"/>
      <c r="B32" s="615"/>
      <c r="C32" s="627" t="s">
        <v>238</v>
      </c>
      <c r="D32" s="627"/>
      <c r="E32" s="627"/>
      <c r="F32" s="627"/>
      <c r="G32" s="627"/>
      <c r="H32" s="627"/>
      <c r="I32" s="615"/>
      <c r="J32" s="616"/>
    </row>
    <row r="33" spans="1:10" ht="14.25">
      <c r="A33" s="614"/>
      <c r="B33" s="615"/>
      <c r="C33" s="627" t="s">
        <v>239</v>
      </c>
      <c r="D33" s="627"/>
      <c r="E33" s="627"/>
      <c r="F33" s="627"/>
      <c r="G33" s="627"/>
      <c r="H33" s="627"/>
      <c r="I33" s="615"/>
      <c r="J33" s="616"/>
    </row>
    <row r="34" spans="1:10" ht="13.5">
      <c r="A34" s="614"/>
      <c r="B34" s="615"/>
      <c r="C34" s="615"/>
      <c r="D34" s="615"/>
      <c r="E34" s="615"/>
      <c r="F34" s="615"/>
      <c r="G34" s="615"/>
      <c r="H34" s="615"/>
      <c r="I34" s="615"/>
      <c r="J34" s="616"/>
    </row>
    <row r="35" spans="1:10" ht="14.25">
      <c r="A35" s="614"/>
      <c r="B35" s="615"/>
      <c r="C35" s="629" t="s">
        <v>240</v>
      </c>
      <c r="D35" s="627"/>
      <c r="E35" s="627"/>
      <c r="F35" s="627"/>
      <c r="G35" s="627"/>
      <c r="H35" s="627"/>
      <c r="I35" s="615"/>
      <c r="J35" s="616"/>
    </row>
    <row r="36" spans="1:10" ht="14.25">
      <c r="A36" s="614"/>
      <c r="B36" s="615"/>
      <c r="C36" s="628" t="s">
        <v>236</v>
      </c>
      <c r="D36" s="628"/>
      <c r="E36" s="628"/>
      <c r="F36" s="628"/>
      <c r="G36" s="628"/>
      <c r="H36" s="628"/>
      <c r="I36" s="615"/>
      <c r="J36" s="616"/>
    </row>
    <row r="37" spans="1:10" ht="14.25">
      <c r="A37" s="614"/>
      <c r="B37" s="615"/>
      <c r="C37" s="627" t="s">
        <v>237</v>
      </c>
      <c r="D37" s="627"/>
      <c r="E37" s="627"/>
      <c r="F37" s="627"/>
      <c r="G37" s="627"/>
      <c r="H37" s="627"/>
      <c r="I37" s="615"/>
      <c r="J37" s="616"/>
    </row>
    <row r="38" spans="1:10" ht="14.25">
      <c r="A38" s="614"/>
      <c r="B38" s="615"/>
      <c r="C38" s="628" t="s">
        <v>241</v>
      </c>
      <c r="D38" s="628"/>
      <c r="E38" s="628"/>
      <c r="F38" s="628"/>
      <c r="G38" s="628"/>
      <c r="H38" s="628"/>
      <c r="I38" s="615"/>
      <c r="J38" s="616"/>
    </row>
    <row r="39" spans="1:10" ht="14.25">
      <c r="A39" s="614"/>
      <c r="B39" s="615"/>
      <c r="C39" s="627" t="s">
        <v>242</v>
      </c>
      <c r="D39" s="627"/>
      <c r="E39" s="627"/>
      <c r="F39" s="627"/>
      <c r="G39" s="627"/>
      <c r="H39" s="627"/>
      <c r="I39" s="615"/>
      <c r="J39" s="616"/>
    </row>
    <row r="40" spans="1:10" ht="13.5">
      <c r="A40" s="614"/>
      <c r="B40" s="615"/>
      <c r="C40" s="615"/>
      <c r="D40" s="615"/>
      <c r="E40" s="615"/>
      <c r="F40" s="615"/>
      <c r="G40" s="615"/>
      <c r="H40" s="615"/>
      <c r="I40" s="615"/>
      <c r="J40" s="616"/>
    </row>
    <row r="41" spans="1:10" ht="14.25">
      <c r="A41" s="614"/>
      <c r="B41" s="615"/>
      <c r="C41" s="629" t="s">
        <v>243</v>
      </c>
      <c r="D41" s="627"/>
      <c r="E41" s="627"/>
      <c r="F41" s="627"/>
      <c r="G41" s="627"/>
      <c r="H41" s="627"/>
      <c r="I41" s="615"/>
      <c r="J41" s="616"/>
    </row>
    <row r="42" spans="1:10" ht="13.5">
      <c r="A42" s="614"/>
      <c r="B42" s="615"/>
      <c r="C42" s="615"/>
      <c r="D42" s="615"/>
      <c r="E42" s="615"/>
      <c r="F42" s="615"/>
      <c r="G42" s="615"/>
      <c r="H42" s="615"/>
      <c r="I42" s="615"/>
      <c r="J42" s="616"/>
    </row>
    <row r="43" spans="1:10" ht="14.25">
      <c r="A43" s="614"/>
      <c r="B43" s="615"/>
      <c r="C43" s="620" t="s">
        <v>244</v>
      </c>
      <c r="D43" s="619"/>
      <c r="E43" s="619"/>
      <c r="F43" s="619"/>
      <c r="G43" s="619"/>
      <c r="H43" s="619"/>
      <c r="I43" s="615"/>
      <c r="J43" s="616"/>
    </row>
    <row r="44" spans="1:10" ht="13.5">
      <c r="A44" s="614"/>
      <c r="B44" s="615"/>
      <c r="C44" s="615"/>
      <c r="D44" s="615"/>
      <c r="E44" s="615"/>
      <c r="F44" s="615"/>
      <c r="G44" s="615"/>
      <c r="H44" s="615"/>
      <c r="I44" s="615"/>
      <c r="J44" s="616"/>
    </row>
    <row r="45" spans="1:10" ht="14.25">
      <c r="A45" s="614"/>
      <c r="B45" s="615"/>
      <c r="C45" s="617" t="s">
        <v>245</v>
      </c>
      <c r="D45" s="618"/>
      <c r="E45" s="618"/>
      <c r="F45" s="618"/>
      <c r="G45" s="618"/>
      <c r="H45" s="618"/>
      <c r="I45" s="615"/>
      <c r="J45" s="616"/>
    </row>
    <row r="46" spans="1:10" ht="13.5">
      <c r="A46" s="614"/>
      <c r="B46" s="615"/>
      <c r="C46" s="615"/>
      <c r="D46" s="615"/>
      <c r="E46" s="615"/>
      <c r="F46" s="615"/>
      <c r="G46" s="615"/>
      <c r="H46" s="615"/>
      <c r="I46" s="615"/>
      <c r="J46" s="616"/>
    </row>
    <row r="47" spans="1:10" ht="14.25">
      <c r="A47" s="614"/>
      <c r="B47" s="615"/>
      <c r="C47" s="617" t="s">
        <v>246</v>
      </c>
      <c r="D47" s="618"/>
      <c r="E47" s="618"/>
      <c r="F47" s="618"/>
      <c r="G47" s="618"/>
      <c r="H47" s="618"/>
      <c r="I47" s="615"/>
      <c r="J47" s="616"/>
    </row>
    <row r="48" spans="1:10" ht="13.5">
      <c r="A48" s="614"/>
      <c r="B48" s="615"/>
      <c r="C48" s="615"/>
      <c r="D48" s="615"/>
      <c r="E48" s="615"/>
      <c r="F48" s="615"/>
      <c r="G48" s="615"/>
      <c r="H48" s="615"/>
      <c r="I48" s="615"/>
      <c r="J48" s="616"/>
    </row>
    <row r="49" spans="1:10" ht="13.5">
      <c r="A49" s="614"/>
      <c r="B49" s="615"/>
      <c r="C49" s="615"/>
      <c r="D49" s="615"/>
      <c r="E49" s="615"/>
      <c r="F49" s="615"/>
      <c r="G49" s="615"/>
      <c r="H49" s="615"/>
      <c r="I49" s="615"/>
      <c r="J49" s="616"/>
    </row>
    <row r="50" spans="1:10" ht="13.5">
      <c r="A50" s="614"/>
      <c r="B50" s="615"/>
      <c r="C50" s="615"/>
      <c r="D50" s="615"/>
      <c r="E50" s="615"/>
      <c r="F50" s="615"/>
      <c r="G50" s="615"/>
      <c r="H50" s="615"/>
      <c r="I50" s="615"/>
      <c r="J50" s="616"/>
    </row>
    <row r="51" spans="1:10" ht="21">
      <c r="A51" s="614"/>
      <c r="B51" s="630" t="s">
        <v>247</v>
      </c>
      <c r="C51" s="630"/>
      <c r="D51" s="630"/>
      <c r="E51" s="630"/>
      <c r="F51" s="630"/>
      <c r="G51" s="630"/>
      <c r="H51" s="630"/>
      <c r="I51" s="630"/>
      <c r="J51" s="616"/>
    </row>
    <row r="52" spans="1:10" ht="21">
      <c r="A52" s="614"/>
      <c r="B52" s="621"/>
      <c r="C52" s="621"/>
      <c r="D52" s="621"/>
      <c r="E52" s="621"/>
      <c r="F52" s="621"/>
      <c r="G52" s="621"/>
      <c r="H52" s="621"/>
      <c r="I52" s="621"/>
      <c r="J52" s="616"/>
    </row>
    <row r="53" spans="1:10" ht="13.5">
      <c r="A53" s="614"/>
      <c r="B53" s="615"/>
      <c r="C53" s="615"/>
      <c r="D53" s="615"/>
      <c r="E53" s="615"/>
      <c r="F53" s="615"/>
      <c r="G53" s="615"/>
      <c r="H53" s="615"/>
      <c r="I53" s="615"/>
      <c r="J53" s="616"/>
    </row>
    <row r="54" spans="1:10" ht="13.5">
      <c r="A54" s="622"/>
      <c r="B54" s="615"/>
      <c r="C54" s="615"/>
      <c r="D54" s="615"/>
      <c r="E54" s="615"/>
      <c r="F54" s="615"/>
      <c r="G54" s="615"/>
      <c r="H54" s="615"/>
      <c r="I54" s="615"/>
      <c r="J54" s="616"/>
    </row>
    <row r="55" spans="1:10" ht="14.25" thickBot="1">
      <c r="A55" s="623"/>
      <c r="B55" s="624"/>
      <c r="C55" s="624"/>
      <c r="D55" s="624"/>
      <c r="E55" s="624"/>
      <c r="F55" s="624"/>
      <c r="G55" s="624"/>
      <c r="H55" s="624"/>
      <c r="I55" s="624"/>
      <c r="J55" s="625"/>
    </row>
    <row r="56" spans="1:10" ht="13.5">
      <c r="A56" s="626"/>
      <c r="B56" s="615"/>
      <c r="C56" s="615"/>
      <c r="D56" s="615"/>
      <c r="E56" s="615"/>
      <c r="F56" s="615"/>
      <c r="G56" s="615"/>
      <c r="H56" s="615"/>
      <c r="I56" s="615"/>
      <c r="J56" s="615"/>
    </row>
  </sheetData>
  <sheetProtection/>
  <mergeCells count="17">
    <mergeCell ref="C36:H36"/>
    <mergeCell ref="H2:I2"/>
    <mergeCell ref="H3:I3"/>
    <mergeCell ref="B14:I16"/>
    <mergeCell ref="B18:I18"/>
    <mergeCell ref="C28:H28"/>
    <mergeCell ref="C29:H29"/>
    <mergeCell ref="C37:H37"/>
    <mergeCell ref="C38:H38"/>
    <mergeCell ref="C39:H39"/>
    <mergeCell ref="C41:H41"/>
    <mergeCell ref="B51:I51"/>
    <mergeCell ref="C30:H30"/>
    <mergeCell ref="C31:H31"/>
    <mergeCell ref="C32:H32"/>
    <mergeCell ref="C33:H33"/>
    <mergeCell ref="C35:H35"/>
  </mergeCells>
  <printOptions/>
  <pageMargins left="0.75" right="0.42" top="1" bottom="0.76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7"/>
  <sheetViews>
    <sheetView view="pageBreakPreview" zoomScale="70" zoomScaleSheetLayoutView="70" zoomScalePageLayoutView="0" workbookViewId="0" topLeftCell="A1">
      <selection activeCell="B1" sqref="B1"/>
    </sheetView>
  </sheetViews>
  <sheetFormatPr defaultColWidth="8.875" defaultRowHeight="13.5"/>
  <cols>
    <col min="1" max="1" width="3.50390625" style="2" customWidth="1"/>
    <col min="2" max="3" width="3.75390625" style="2" customWidth="1"/>
    <col min="4" max="4" width="18.375" style="2" customWidth="1"/>
    <col min="5" max="5" width="2.75390625" style="2" customWidth="1"/>
    <col min="6" max="6" width="11.125" style="2" customWidth="1"/>
    <col min="7" max="7" width="5.50390625" style="2" customWidth="1"/>
    <col min="8" max="8" width="13.625" style="2" customWidth="1"/>
    <col min="9" max="9" width="6.375" style="2" customWidth="1"/>
    <col min="10" max="10" width="12.50390625" style="2" customWidth="1"/>
    <col min="11" max="11" width="8.125" style="2" customWidth="1"/>
    <col min="12" max="12" width="8.875" style="2" customWidth="1"/>
    <col min="13" max="13" width="9.125" style="2" customWidth="1"/>
    <col min="14" max="16384" width="8.875" style="2" customWidth="1"/>
  </cols>
  <sheetData>
    <row r="1" spans="2:8" ht="19.5" customHeight="1">
      <c r="B1" s="1" t="s">
        <v>253</v>
      </c>
      <c r="E1" s="3"/>
      <c r="F1" s="3"/>
      <c r="G1" s="3"/>
      <c r="H1" s="3"/>
    </row>
    <row r="2" s="3" customFormat="1" ht="19.5" customHeight="1"/>
    <row r="3" s="3" customFormat="1" ht="19.5" customHeight="1"/>
    <row r="4" s="3" customFormat="1" ht="21" customHeight="1" thickBot="1">
      <c r="B4" s="4" t="s">
        <v>92</v>
      </c>
    </row>
    <row r="5" spans="2:11" s="3" customFormat="1" ht="19.5" customHeight="1">
      <c r="B5" s="5"/>
      <c r="C5" s="6"/>
      <c r="D5" s="643" t="s">
        <v>135</v>
      </c>
      <c r="E5" s="644"/>
      <c r="F5" s="644"/>
      <c r="G5" s="645"/>
      <c r="H5" s="643" t="s">
        <v>136</v>
      </c>
      <c r="I5" s="644"/>
      <c r="J5" s="644"/>
      <c r="K5" s="646"/>
    </row>
    <row r="6" spans="2:11" s="3" customFormat="1" ht="19.5" customHeight="1">
      <c r="B6" s="647" t="s">
        <v>103</v>
      </c>
      <c r="C6" s="648"/>
      <c r="D6" s="649">
        <v>44242057</v>
      </c>
      <c r="E6" s="650"/>
      <c r="F6" s="214">
        <f>D6/D8*100</f>
        <v>54.044200677016285</v>
      </c>
      <c r="G6" s="7" t="s">
        <v>206</v>
      </c>
      <c r="H6" s="649">
        <f>'市町村別前年対比'!D58</f>
        <v>434461</v>
      </c>
      <c r="I6" s="650"/>
      <c r="J6" s="215">
        <f>H6/H8*100</f>
        <v>53.731223302027495</v>
      </c>
      <c r="K6" s="8" t="s">
        <v>207</v>
      </c>
    </row>
    <row r="7" spans="2:11" s="3" customFormat="1" ht="19.5" customHeight="1">
      <c r="B7" s="647" t="s">
        <v>137</v>
      </c>
      <c r="C7" s="648"/>
      <c r="D7" s="649">
        <v>37620671</v>
      </c>
      <c r="E7" s="650"/>
      <c r="F7" s="214">
        <f>D7/D8*100</f>
        <v>45.955799322983715</v>
      </c>
      <c r="G7" s="7" t="s">
        <v>206</v>
      </c>
      <c r="H7" s="649">
        <f>'市町村別前年対比'!E58</f>
        <v>374121</v>
      </c>
      <c r="I7" s="650"/>
      <c r="J7" s="213">
        <f>H7/H8*100</f>
        <v>46.268776697972505</v>
      </c>
      <c r="K7" s="8" t="s">
        <v>207</v>
      </c>
    </row>
    <row r="8" spans="2:11" s="3" customFormat="1" ht="19.5" customHeight="1" thickBot="1">
      <c r="B8" s="651" t="s">
        <v>115</v>
      </c>
      <c r="C8" s="652"/>
      <c r="D8" s="653">
        <f>SUM(D6:D7)</f>
        <v>81862728</v>
      </c>
      <c r="E8" s="654"/>
      <c r="F8" s="212">
        <v>100</v>
      </c>
      <c r="G8" s="9" t="s">
        <v>207</v>
      </c>
      <c r="H8" s="655">
        <f>SUM(H6:H7)</f>
        <v>808582</v>
      </c>
      <c r="I8" s="654"/>
      <c r="J8" s="211">
        <f>H8/H8*100</f>
        <v>100</v>
      </c>
      <c r="K8" s="10" t="s">
        <v>207</v>
      </c>
    </row>
    <row r="9" s="3" customFormat="1" ht="19.5" customHeight="1">
      <c r="H9" s="2"/>
    </row>
    <row r="10" s="3" customFormat="1" ht="21.75" customHeight="1" thickBot="1">
      <c r="B10" s="4" t="s">
        <v>100</v>
      </c>
    </row>
    <row r="11" spans="2:9" s="3" customFormat="1" ht="19.5" customHeight="1">
      <c r="B11" s="5"/>
      <c r="C11" s="6"/>
      <c r="D11" s="11" t="s">
        <v>221</v>
      </c>
      <c r="E11" s="656" t="s">
        <v>222</v>
      </c>
      <c r="F11" s="644"/>
      <c r="G11" s="645"/>
      <c r="H11" s="643" t="s">
        <v>138</v>
      </c>
      <c r="I11" s="646"/>
    </row>
    <row r="12" spans="2:9" s="3" customFormat="1" ht="19.5" customHeight="1">
      <c r="B12" s="657" t="s">
        <v>90</v>
      </c>
      <c r="C12" s="12" t="s">
        <v>103</v>
      </c>
      <c r="D12" s="13">
        <f>D6</f>
        <v>44242057</v>
      </c>
      <c r="E12" s="660">
        <v>44330965</v>
      </c>
      <c r="F12" s="661"/>
      <c r="G12" s="662"/>
      <c r="H12" s="663">
        <f aca="true" t="shared" si="0" ref="H12:H17">D12-E12</f>
        <v>-88908</v>
      </c>
      <c r="I12" s="664"/>
    </row>
    <row r="13" spans="2:9" s="3" customFormat="1" ht="19.5" customHeight="1">
      <c r="B13" s="658"/>
      <c r="C13" s="12" t="s">
        <v>137</v>
      </c>
      <c r="D13" s="13">
        <f>D7</f>
        <v>37620671</v>
      </c>
      <c r="E13" s="660">
        <v>37509584</v>
      </c>
      <c r="F13" s="661"/>
      <c r="G13" s="662"/>
      <c r="H13" s="663">
        <f t="shared" si="0"/>
        <v>111087</v>
      </c>
      <c r="I13" s="664"/>
    </row>
    <row r="14" spans="2:9" s="3" customFormat="1" ht="19.5" customHeight="1" thickBot="1">
      <c r="B14" s="659"/>
      <c r="C14" s="14" t="s">
        <v>115</v>
      </c>
      <c r="D14" s="15">
        <f>D8</f>
        <v>81862728</v>
      </c>
      <c r="E14" s="653">
        <f>SUM(E12:E13)</f>
        <v>81840549</v>
      </c>
      <c r="F14" s="667"/>
      <c r="G14" s="668"/>
      <c r="H14" s="669">
        <f t="shared" si="0"/>
        <v>22179</v>
      </c>
      <c r="I14" s="666"/>
    </row>
    <row r="15" spans="2:9" s="3" customFormat="1" ht="19.5" customHeight="1">
      <c r="B15" s="670" t="s">
        <v>91</v>
      </c>
      <c r="C15" s="16" t="s">
        <v>103</v>
      </c>
      <c r="D15" s="17">
        <f>H6</f>
        <v>434461</v>
      </c>
      <c r="E15" s="671">
        <v>438186</v>
      </c>
      <c r="F15" s="672"/>
      <c r="G15" s="673"/>
      <c r="H15" s="674">
        <f t="shared" si="0"/>
        <v>-3725</v>
      </c>
      <c r="I15" s="675"/>
    </row>
    <row r="16" spans="2:9" s="3" customFormat="1" ht="19.5" customHeight="1">
      <c r="B16" s="658"/>
      <c r="C16" s="12" t="s">
        <v>137</v>
      </c>
      <c r="D16" s="13">
        <f>H7</f>
        <v>374121</v>
      </c>
      <c r="E16" s="660">
        <v>375092</v>
      </c>
      <c r="F16" s="661"/>
      <c r="G16" s="662"/>
      <c r="H16" s="663">
        <f t="shared" si="0"/>
        <v>-971</v>
      </c>
      <c r="I16" s="664"/>
    </row>
    <row r="17" spans="2:9" s="3" customFormat="1" ht="19.5" customHeight="1" thickBot="1">
      <c r="B17" s="659"/>
      <c r="C17" s="14" t="s">
        <v>115</v>
      </c>
      <c r="D17" s="15">
        <f>H8</f>
        <v>808582</v>
      </c>
      <c r="E17" s="653">
        <f>SUM(E15:E16)</f>
        <v>813278</v>
      </c>
      <c r="F17" s="667"/>
      <c r="G17" s="668"/>
      <c r="H17" s="669">
        <f t="shared" si="0"/>
        <v>-4696</v>
      </c>
      <c r="I17" s="666"/>
    </row>
    <row r="18" s="3" customFormat="1" ht="19.5" customHeight="1"/>
    <row r="19" s="3" customFormat="1" ht="22.5" customHeight="1" thickBot="1">
      <c r="B19" s="4" t="s">
        <v>101</v>
      </c>
    </row>
    <row r="20" spans="2:9" s="3" customFormat="1" ht="19.5" customHeight="1">
      <c r="B20" s="18"/>
      <c r="C20" s="19"/>
      <c r="D20" s="193" t="s">
        <v>223</v>
      </c>
      <c r="E20" s="677" t="s">
        <v>219</v>
      </c>
      <c r="F20" s="678"/>
      <c r="G20" s="679"/>
      <c r="H20" s="643" t="s">
        <v>138</v>
      </c>
      <c r="I20" s="646"/>
    </row>
    <row r="21" spans="2:9" s="3" customFormat="1" ht="19.5" customHeight="1">
      <c r="B21" s="657" t="s">
        <v>90</v>
      </c>
      <c r="C21" s="12" t="s">
        <v>103</v>
      </c>
      <c r="D21" s="21">
        <f>D12</f>
        <v>44242057</v>
      </c>
      <c r="E21" s="680">
        <v>44254782</v>
      </c>
      <c r="F21" s="661"/>
      <c r="G21" s="662"/>
      <c r="H21" s="681">
        <f aca="true" t="shared" si="1" ref="H21:H26">D21-E21</f>
        <v>-12725</v>
      </c>
      <c r="I21" s="664"/>
    </row>
    <row r="22" spans="2:9" s="3" customFormat="1" ht="19.5" customHeight="1">
      <c r="B22" s="658"/>
      <c r="C22" s="12" t="s">
        <v>137</v>
      </c>
      <c r="D22" s="21">
        <f>D13</f>
        <v>37620671</v>
      </c>
      <c r="E22" s="680">
        <v>37615453</v>
      </c>
      <c r="F22" s="661"/>
      <c r="G22" s="662"/>
      <c r="H22" s="663">
        <f t="shared" si="1"/>
        <v>5218</v>
      </c>
      <c r="I22" s="664"/>
    </row>
    <row r="23" spans="2:9" s="3" customFormat="1" ht="19.5" customHeight="1" thickBot="1">
      <c r="B23" s="659"/>
      <c r="C23" s="22" t="s">
        <v>115</v>
      </c>
      <c r="D23" s="23">
        <f>SUM(D21:D22)</f>
        <v>81862728</v>
      </c>
      <c r="E23" s="676">
        <f>SUM(E21:E22)</f>
        <v>81870235</v>
      </c>
      <c r="F23" s="667"/>
      <c r="G23" s="668"/>
      <c r="H23" s="665">
        <f t="shared" si="1"/>
        <v>-7507</v>
      </c>
      <c r="I23" s="666"/>
    </row>
    <row r="24" spans="2:9" s="3" customFormat="1" ht="19.5" customHeight="1">
      <c r="B24" s="670" t="s">
        <v>91</v>
      </c>
      <c r="C24" s="24" t="s">
        <v>103</v>
      </c>
      <c r="D24" s="25">
        <f>D15</f>
        <v>434461</v>
      </c>
      <c r="E24" s="688">
        <v>434831</v>
      </c>
      <c r="F24" s="672"/>
      <c r="G24" s="673"/>
      <c r="H24" s="689">
        <f t="shared" si="1"/>
        <v>-370</v>
      </c>
      <c r="I24" s="675"/>
    </row>
    <row r="25" spans="2:9" s="3" customFormat="1" ht="19.5" customHeight="1">
      <c r="B25" s="658"/>
      <c r="C25" s="12" t="s">
        <v>137</v>
      </c>
      <c r="D25" s="21">
        <f>D16</f>
        <v>374121</v>
      </c>
      <c r="E25" s="680">
        <v>374245</v>
      </c>
      <c r="F25" s="661"/>
      <c r="G25" s="662"/>
      <c r="H25" s="663">
        <f t="shared" si="1"/>
        <v>-124</v>
      </c>
      <c r="I25" s="664"/>
    </row>
    <row r="26" spans="2:9" s="3" customFormat="1" ht="19.5" customHeight="1" thickBot="1">
      <c r="B26" s="659"/>
      <c r="C26" s="22" t="s">
        <v>115</v>
      </c>
      <c r="D26" s="26">
        <f>SUM(D24:D25)</f>
        <v>808582</v>
      </c>
      <c r="E26" s="676">
        <f>SUM(E24:E25)</f>
        <v>809076</v>
      </c>
      <c r="F26" s="667"/>
      <c r="G26" s="668"/>
      <c r="H26" s="665">
        <f t="shared" si="1"/>
        <v>-494</v>
      </c>
      <c r="I26" s="666"/>
    </row>
    <row r="27" s="3" customFormat="1" ht="19.5" customHeight="1"/>
    <row r="28" s="3" customFormat="1" ht="22.5" customHeight="1" thickBot="1">
      <c r="B28" s="4" t="s">
        <v>102</v>
      </c>
    </row>
    <row r="29" spans="2:11" s="3" customFormat="1" ht="19.5" customHeight="1">
      <c r="B29" s="696" t="s">
        <v>95</v>
      </c>
      <c r="C29" s="645"/>
      <c r="D29" s="20" t="s">
        <v>139</v>
      </c>
      <c r="E29" s="643" t="s">
        <v>94</v>
      </c>
      <c r="F29" s="644"/>
      <c r="G29" s="644"/>
      <c r="H29" s="644"/>
      <c r="I29" s="645"/>
      <c r="J29" s="682" t="s">
        <v>140</v>
      </c>
      <c r="K29" s="646"/>
    </row>
    <row r="30" spans="2:11" s="3" customFormat="1" ht="19.5" customHeight="1">
      <c r="B30" s="683" t="s">
        <v>103</v>
      </c>
      <c r="C30" s="684"/>
      <c r="D30" s="317">
        <v>560257</v>
      </c>
      <c r="E30" s="685">
        <f>D24</f>
        <v>434461</v>
      </c>
      <c r="F30" s="686"/>
      <c r="G30" s="687"/>
      <c r="H30" s="210">
        <f>E30/D30*100</f>
        <v>77.54673301716892</v>
      </c>
      <c r="I30" s="605" t="s">
        <v>207</v>
      </c>
      <c r="J30" s="319">
        <v>534969</v>
      </c>
      <c r="K30" s="28" t="s">
        <v>141</v>
      </c>
    </row>
    <row r="31" spans="2:11" s="3" customFormat="1" ht="19.5" customHeight="1">
      <c r="B31" s="683" t="s">
        <v>137</v>
      </c>
      <c r="C31" s="684"/>
      <c r="D31" s="318">
        <v>600391</v>
      </c>
      <c r="E31" s="685">
        <f>D25</f>
        <v>374121</v>
      </c>
      <c r="F31" s="686"/>
      <c r="G31" s="687"/>
      <c r="H31" s="210">
        <f>E31/D31*100</f>
        <v>62.31289276488155</v>
      </c>
      <c r="I31" s="606" t="s">
        <v>207</v>
      </c>
      <c r="J31" s="29"/>
      <c r="K31" s="28"/>
    </row>
    <row r="32" spans="2:11" s="3" customFormat="1" ht="19.5" customHeight="1" thickBot="1">
      <c r="B32" s="699" t="s">
        <v>115</v>
      </c>
      <c r="C32" s="700"/>
      <c r="D32" s="30">
        <f>SUM(D30:D31)</f>
        <v>1160648</v>
      </c>
      <c r="E32" s="653">
        <f>D26</f>
        <v>808582</v>
      </c>
      <c r="F32" s="667"/>
      <c r="G32" s="701"/>
      <c r="H32" s="209">
        <f>E32/D32*100</f>
        <v>69.66642771968762</v>
      </c>
      <c r="I32" s="607" t="s">
        <v>208</v>
      </c>
      <c r="J32" s="208">
        <f>E32/J30</f>
        <v>1.5114558039811652</v>
      </c>
      <c r="K32" s="31" t="s">
        <v>142</v>
      </c>
    </row>
    <row r="33" spans="2:11" s="3" customFormat="1" ht="12" customHeight="1">
      <c r="B33" s="32"/>
      <c r="C33" s="32"/>
      <c r="D33" s="27"/>
      <c r="E33" s="33"/>
      <c r="F33" s="32"/>
      <c r="G33" s="34"/>
      <c r="H33" s="207"/>
      <c r="I33" s="35"/>
      <c r="J33" s="32"/>
      <c r="K33" s="32"/>
    </row>
    <row r="34" spans="2:11" s="3" customFormat="1" ht="17.25">
      <c r="B34" s="3" t="s">
        <v>82</v>
      </c>
      <c r="K34" s="2"/>
    </row>
    <row r="35" spans="2:11" s="3" customFormat="1" ht="17.25">
      <c r="B35" s="3" t="s">
        <v>209</v>
      </c>
      <c r="C35" s="36" t="s">
        <v>250</v>
      </c>
      <c r="K35" s="2"/>
    </row>
    <row r="36" s="3" customFormat="1" ht="19.5" customHeight="1">
      <c r="K36" s="2"/>
    </row>
    <row r="37" spans="2:11" ht="20.25" customHeight="1" thickBot="1">
      <c r="B37" s="4" t="s">
        <v>83</v>
      </c>
      <c r="C37" s="3"/>
      <c r="D37" s="3"/>
      <c r="E37" s="3"/>
      <c r="F37" s="3"/>
      <c r="K37" s="32"/>
    </row>
    <row r="38" spans="2:11" ht="17.25">
      <c r="B38" s="696" t="s">
        <v>95</v>
      </c>
      <c r="C38" s="645"/>
      <c r="D38" s="643" t="s">
        <v>80</v>
      </c>
      <c r="E38" s="645"/>
      <c r="F38" s="643" t="s">
        <v>81</v>
      </c>
      <c r="G38" s="702"/>
      <c r="H38" s="702"/>
      <c r="I38" s="703"/>
      <c r="J38" s="32"/>
      <c r="K38" s="34"/>
    </row>
    <row r="39" spans="2:11" ht="17.25">
      <c r="B39" s="647" t="s">
        <v>103</v>
      </c>
      <c r="C39" s="648"/>
      <c r="D39" s="694">
        <v>494692</v>
      </c>
      <c r="E39" s="695"/>
      <c r="F39" s="697">
        <f>H6</f>
        <v>434461</v>
      </c>
      <c r="G39" s="698"/>
      <c r="H39" s="37">
        <f>F39/D39*100</f>
        <v>87.82454537368706</v>
      </c>
      <c r="I39" s="608" t="s">
        <v>207</v>
      </c>
      <c r="J39" s="38"/>
      <c r="K39" s="34"/>
    </row>
    <row r="40" spans="2:11" ht="17.25">
      <c r="B40" s="647" t="s">
        <v>137</v>
      </c>
      <c r="C40" s="648"/>
      <c r="D40" s="694">
        <v>538403</v>
      </c>
      <c r="E40" s="695"/>
      <c r="F40" s="697">
        <f>H7</f>
        <v>374121</v>
      </c>
      <c r="G40" s="698"/>
      <c r="H40" s="37">
        <f>F40/D40*100</f>
        <v>69.48716853360773</v>
      </c>
      <c r="I40" s="608" t="s">
        <v>207</v>
      </c>
      <c r="J40" s="38"/>
      <c r="K40" s="34"/>
    </row>
    <row r="41" spans="2:10" ht="18" customHeight="1" thickBot="1">
      <c r="B41" s="690" t="s">
        <v>115</v>
      </c>
      <c r="C41" s="652"/>
      <c r="D41" s="691">
        <f>SUM(D39:E40)</f>
        <v>1033095</v>
      </c>
      <c r="E41" s="692"/>
      <c r="F41" s="655">
        <f>H8</f>
        <v>808582</v>
      </c>
      <c r="G41" s="693"/>
      <c r="H41" s="39">
        <f>F41/D41*100</f>
        <v>78.26792308548585</v>
      </c>
      <c r="I41" s="609" t="s">
        <v>207</v>
      </c>
      <c r="J41" s="38"/>
    </row>
    <row r="42" ht="10.5" customHeight="1"/>
    <row r="43" spans="2:10" ht="18" customHeight="1">
      <c r="B43" s="3" t="s">
        <v>93</v>
      </c>
      <c r="C43" s="3"/>
      <c r="D43" s="3"/>
      <c r="E43" s="3"/>
      <c r="F43" s="3"/>
      <c r="G43" s="3"/>
      <c r="H43" s="3"/>
      <c r="I43" s="3"/>
      <c r="J43" s="3"/>
    </row>
    <row r="44" spans="2:10" ht="18" customHeight="1">
      <c r="B44" s="3" t="s">
        <v>210</v>
      </c>
      <c r="C44" s="3" t="s">
        <v>251</v>
      </c>
      <c r="D44" s="3"/>
      <c r="E44" s="3"/>
      <c r="F44" s="3"/>
      <c r="G44" s="3"/>
      <c r="H44" s="3"/>
      <c r="I44" s="3"/>
      <c r="J44" s="3"/>
    </row>
    <row r="45" ht="18" customHeight="1">
      <c r="C45" s="3" t="s">
        <v>118</v>
      </c>
    </row>
    <row r="46" ht="18" customHeight="1"/>
    <row r="47" spans="1:12" ht="18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ht="18" customHeight="1"/>
    <row r="49" ht="18" customHeight="1"/>
  </sheetData>
  <sheetProtection/>
  <mergeCells count="64">
    <mergeCell ref="F40:G40"/>
    <mergeCell ref="B32:C32"/>
    <mergeCell ref="E32:G32"/>
    <mergeCell ref="B38:C38"/>
    <mergeCell ref="D38:E38"/>
    <mergeCell ref="F38:I38"/>
    <mergeCell ref="B41:C41"/>
    <mergeCell ref="D41:E41"/>
    <mergeCell ref="F41:G41"/>
    <mergeCell ref="B39:C39"/>
    <mergeCell ref="D39:E39"/>
    <mergeCell ref="B29:C29"/>
    <mergeCell ref="E29:I29"/>
    <mergeCell ref="F39:G39"/>
    <mergeCell ref="B40:C40"/>
    <mergeCell ref="D40:E40"/>
    <mergeCell ref="J29:K29"/>
    <mergeCell ref="B30:C30"/>
    <mergeCell ref="E30:G30"/>
    <mergeCell ref="B31:C31"/>
    <mergeCell ref="E31:G31"/>
    <mergeCell ref="B24:B26"/>
    <mergeCell ref="E24:G24"/>
    <mergeCell ref="H24:I24"/>
    <mergeCell ref="E25:G25"/>
    <mergeCell ref="H25:I25"/>
    <mergeCell ref="E26:G26"/>
    <mergeCell ref="H26:I26"/>
    <mergeCell ref="E20:G20"/>
    <mergeCell ref="H20:I20"/>
    <mergeCell ref="B21:B23"/>
    <mergeCell ref="E21:G21"/>
    <mergeCell ref="H21:I21"/>
    <mergeCell ref="E22:G22"/>
    <mergeCell ref="H22:I22"/>
    <mergeCell ref="E23:G23"/>
    <mergeCell ref="H23:I23"/>
    <mergeCell ref="E14:G14"/>
    <mergeCell ref="H14:I14"/>
    <mergeCell ref="B15:B17"/>
    <mergeCell ref="E15:G15"/>
    <mergeCell ref="H15:I15"/>
    <mergeCell ref="E16:G16"/>
    <mergeCell ref="H16:I16"/>
    <mergeCell ref="E17:G17"/>
    <mergeCell ref="H17:I17"/>
    <mergeCell ref="B8:C8"/>
    <mergeCell ref="D8:E8"/>
    <mergeCell ref="H8:I8"/>
    <mergeCell ref="E11:G11"/>
    <mergeCell ref="H11:I11"/>
    <mergeCell ref="B12:B14"/>
    <mergeCell ref="E12:G12"/>
    <mergeCell ref="H12:I12"/>
    <mergeCell ref="E13:G13"/>
    <mergeCell ref="H13:I13"/>
    <mergeCell ref="D5:G5"/>
    <mergeCell ref="H5:K5"/>
    <mergeCell ref="B6:C6"/>
    <mergeCell ref="D6:E6"/>
    <mergeCell ref="H6:I6"/>
    <mergeCell ref="B7:C7"/>
    <mergeCell ref="D7:E7"/>
    <mergeCell ref="H7:I7"/>
  </mergeCells>
  <printOptions/>
  <pageMargins left="0.8661417322834646" right="0.4724409448818898" top="0.5905511811023623" bottom="0.6692913385826772" header="0.3937007874015748" footer="0.4330708661417323"/>
  <pageSetup firstPageNumber="1" useFirstPageNumber="1" horizontalDpi="400" verticalDpi="4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J6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4.25390625" style="2" customWidth="1"/>
    <col min="2" max="13" width="9.625" style="2" customWidth="1"/>
    <col min="14" max="14" width="6.25390625" style="2" customWidth="1"/>
    <col min="15" max="16384" width="9.00390625" style="2" customWidth="1"/>
  </cols>
  <sheetData>
    <row r="1" spans="1:7" ht="24.75" customHeight="1">
      <c r="A1" s="1" t="s">
        <v>252</v>
      </c>
      <c r="D1" s="3"/>
      <c r="E1" s="3"/>
      <c r="F1" s="3"/>
      <c r="G1" s="3"/>
    </row>
    <row r="2" ht="24.75" customHeight="1"/>
    <row r="3" s="3" customFormat="1" ht="24.75" customHeight="1" thickBot="1">
      <c r="A3" s="4" t="s">
        <v>126</v>
      </c>
    </row>
    <row r="4" spans="1:10" s="3" customFormat="1" ht="24.75" customHeight="1">
      <c r="A4" s="706" t="s">
        <v>180</v>
      </c>
      <c r="B4" s="704" t="s">
        <v>221</v>
      </c>
      <c r="C4" s="704"/>
      <c r="D4" s="704"/>
      <c r="E4" s="704" t="s">
        <v>222</v>
      </c>
      <c r="F4" s="704"/>
      <c r="G4" s="704"/>
      <c r="H4" s="704" t="s">
        <v>127</v>
      </c>
      <c r="I4" s="704"/>
      <c r="J4" s="705"/>
    </row>
    <row r="5" spans="1:10" ht="24.75" customHeight="1">
      <c r="A5" s="707"/>
      <c r="B5" s="41" t="s">
        <v>128</v>
      </c>
      <c r="C5" s="41" t="s">
        <v>129</v>
      </c>
      <c r="D5" s="41" t="s">
        <v>130</v>
      </c>
      <c r="E5" s="41" t="s">
        <v>128</v>
      </c>
      <c r="F5" s="41" t="s">
        <v>129</v>
      </c>
      <c r="G5" s="41" t="s">
        <v>130</v>
      </c>
      <c r="H5" s="41" t="s">
        <v>128</v>
      </c>
      <c r="I5" s="41" t="s">
        <v>129</v>
      </c>
      <c r="J5" s="42" t="s">
        <v>130</v>
      </c>
    </row>
    <row r="6" spans="1:10" ht="24.75" customHeight="1">
      <c r="A6" s="181" t="s">
        <v>188</v>
      </c>
      <c r="B6" s="43">
        <f>'年齢別、免種別免許保有状況'!$U$62</f>
        <v>141422</v>
      </c>
      <c r="C6" s="43">
        <f>'年齢別、免種別免許保有状況'!$U$63</f>
        <v>102234</v>
      </c>
      <c r="D6" s="44">
        <f>SUM(B6:C6)</f>
        <v>243656</v>
      </c>
      <c r="E6" s="43">
        <v>139311</v>
      </c>
      <c r="F6" s="43">
        <v>97816</v>
      </c>
      <c r="G6" s="44">
        <f>SUM(E6:F6)</f>
        <v>237127</v>
      </c>
      <c r="H6" s="46">
        <f aca="true" t="shared" si="0" ref="H6:J8">B6-E6</f>
        <v>2111</v>
      </c>
      <c r="I6" s="46">
        <f t="shared" si="0"/>
        <v>4418</v>
      </c>
      <c r="J6" s="360">
        <f t="shared" si="0"/>
        <v>6529</v>
      </c>
    </row>
    <row r="7" spans="1:10" ht="24.75" customHeight="1">
      <c r="A7" s="181" t="s">
        <v>189</v>
      </c>
      <c r="B7" s="43">
        <f>'年齢別、免種別免許保有状況'!$U$65</f>
        <v>100396</v>
      </c>
      <c r="C7" s="43">
        <f>'年齢別、免種別免許保有状況'!$U$66</f>
        <v>65199</v>
      </c>
      <c r="D7" s="44">
        <f>SUM(B7:C7)</f>
        <v>165595</v>
      </c>
      <c r="E7" s="43">
        <v>97771</v>
      </c>
      <c r="F7" s="43">
        <v>60831</v>
      </c>
      <c r="G7" s="44">
        <f>SUM(E7:F7)</f>
        <v>158602</v>
      </c>
      <c r="H7" s="46">
        <f t="shared" si="0"/>
        <v>2625</v>
      </c>
      <c r="I7" s="46">
        <f t="shared" si="0"/>
        <v>4368</v>
      </c>
      <c r="J7" s="360">
        <f t="shared" si="0"/>
        <v>6993</v>
      </c>
    </row>
    <row r="8" spans="1:10" ht="24.75" customHeight="1" thickBot="1">
      <c r="A8" s="182" t="s">
        <v>190</v>
      </c>
      <c r="B8" s="47">
        <f>'年齢別、免種別免許保有状況'!$U$65-'年齢別、免種別免許保有状況'!$U$38</f>
        <v>56782</v>
      </c>
      <c r="C8" s="47">
        <f>'年齢別、免種別免許保有状況'!$U$66-'年齢別、免種別免許保有状況'!$U$39</f>
        <v>29955</v>
      </c>
      <c r="D8" s="48">
        <f>SUM(B8:C8)</f>
        <v>86737</v>
      </c>
      <c r="E8" s="47">
        <v>53579</v>
      </c>
      <c r="F8" s="47">
        <v>26343</v>
      </c>
      <c r="G8" s="48">
        <f>SUM(E8:F8)</f>
        <v>79922</v>
      </c>
      <c r="H8" s="50">
        <f t="shared" si="0"/>
        <v>3203</v>
      </c>
      <c r="I8" s="50">
        <f t="shared" si="0"/>
        <v>3612</v>
      </c>
      <c r="J8" s="361">
        <f t="shared" si="0"/>
        <v>6815</v>
      </c>
    </row>
    <row r="9" ht="24.75" customHeight="1"/>
    <row r="10" ht="24.75" customHeight="1"/>
    <row r="11" ht="24.75" customHeight="1" thickBot="1">
      <c r="A11" s="4" t="s">
        <v>131</v>
      </c>
    </row>
    <row r="12" spans="1:10" ht="24.75" customHeight="1">
      <c r="A12" s="706" t="s">
        <v>180</v>
      </c>
      <c r="B12" s="643" t="s">
        <v>224</v>
      </c>
      <c r="C12" s="702"/>
      <c r="D12" s="708"/>
      <c r="E12" s="643" t="s">
        <v>220</v>
      </c>
      <c r="F12" s="702"/>
      <c r="G12" s="708"/>
      <c r="H12" s="643" t="s">
        <v>127</v>
      </c>
      <c r="I12" s="702"/>
      <c r="J12" s="703"/>
    </row>
    <row r="13" spans="1:10" ht="24.75" customHeight="1">
      <c r="A13" s="707"/>
      <c r="B13" s="41" t="s">
        <v>128</v>
      </c>
      <c r="C13" s="41" t="s">
        <v>129</v>
      </c>
      <c r="D13" s="41" t="s">
        <v>130</v>
      </c>
      <c r="E13" s="41" t="s">
        <v>128</v>
      </c>
      <c r="F13" s="41" t="s">
        <v>129</v>
      </c>
      <c r="G13" s="41" t="s">
        <v>130</v>
      </c>
      <c r="H13" s="41" t="s">
        <v>128</v>
      </c>
      <c r="I13" s="41" t="s">
        <v>129</v>
      </c>
      <c r="J13" s="42" t="s">
        <v>130</v>
      </c>
    </row>
    <row r="14" spans="1:10" ht="24.75" customHeight="1">
      <c r="A14" s="181" t="s">
        <v>188</v>
      </c>
      <c r="B14" s="43">
        <f>'年齢別、免種別免許保有状況'!$U$62</f>
        <v>141422</v>
      </c>
      <c r="C14" s="43">
        <f>'年齢別、免種別免許保有状況'!$U$63</f>
        <v>102234</v>
      </c>
      <c r="D14" s="45">
        <f>SUM(B14:C14)</f>
        <v>243656</v>
      </c>
      <c r="E14" s="43">
        <v>141343</v>
      </c>
      <c r="F14" s="43">
        <v>102009</v>
      </c>
      <c r="G14" s="44">
        <f>SUM(E14:F14)</f>
        <v>243352</v>
      </c>
      <c r="H14" s="46">
        <f aca="true" t="shared" si="1" ref="H14:J16">B14-E14</f>
        <v>79</v>
      </c>
      <c r="I14" s="46">
        <f t="shared" si="1"/>
        <v>225</v>
      </c>
      <c r="J14" s="360">
        <f t="shared" si="1"/>
        <v>304</v>
      </c>
    </row>
    <row r="15" spans="1:10" ht="24.75" customHeight="1">
      <c r="A15" s="181" t="s">
        <v>189</v>
      </c>
      <c r="B15" s="43">
        <f>'年齢別、免種別免許保有状況'!$U$65</f>
        <v>100396</v>
      </c>
      <c r="C15" s="43">
        <f>'年齢別、免種別免許保有状況'!$U$66</f>
        <v>65199</v>
      </c>
      <c r="D15" s="45">
        <f>SUM(B15:C15)</f>
        <v>165595</v>
      </c>
      <c r="E15" s="43">
        <v>100235</v>
      </c>
      <c r="F15" s="43">
        <v>64960</v>
      </c>
      <c r="G15" s="44">
        <f>SUM(E15:F15)</f>
        <v>165195</v>
      </c>
      <c r="H15" s="46">
        <f t="shared" si="1"/>
        <v>161</v>
      </c>
      <c r="I15" s="46">
        <f t="shared" si="1"/>
        <v>239</v>
      </c>
      <c r="J15" s="360">
        <f t="shared" si="1"/>
        <v>400</v>
      </c>
    </row>
    <row r="16" spans="1:10" ht="24.75" customHeight="1" thickBot="1">
      <c r="A16" s="182" t="s">
        <v>190</v>
      </c>
      <c r="B16" s="47">
        <f>'年齢別、免種別免許保有状況'!$U$65-'年齢別、免種別免許保有状況'!$U$38</f>
        <v>56782</v>
      </c>
      <c r="C16" s="47">
        <f>'年齢別、免種別免許保有状況'!$U$66-'年齢別、免種別免許保有状況'!$U$39</f>
        <v>29955</v>
      </c>
      <c r="D16" s="49">
        <f>SUM(B16:C16)</f>
        <v>86737</v>
      </c>
      <c r="E16" s="47">
        <v>56588</v>
      </c>
      <c r="F16" s="47">
        <v>29739</v>
      </c>
      <c r="G16" s="48">
        <f>SUM(E16:F16)</f>
        <v>86327</v>
      </c>
      <c r="H16" s="50">
        <f t="shared" si="1"/>
        <v>194</v>
      </c>
      <c r="I16" s="50">
        <f t="shared" si="1"/>
        <v>216</v>
      </c>
      <c r="J16" s="361">
        <f t="shared" si="1"/>
        <v>410</v>
      </c>
    </row>
    <row r="17" ht="24.75" customHeight="1"/>
    <row r="18" ht="24.75" customHeight="1"/>
    <row r="19" ht="24.75" customHeight="1" thickBot="1">
      <c r="A19" s="4" t="s">
        <v>181</v>
      </c>
    </row>
    <row r="20" spans="1:7" ht="24.75" customHeight="1">
      <c r="A20" s="706" t="s">
        <v>180</v>
      </c>
      <c r="B20" s="643" t="str">
        <f>B4</f>
        <v>令和5年12月末</v>
      </c>
      <c r="C20" s="702"/>
      <c r="D20" s="708"/>
      <c r="E20" s="643" t="s">
        <v>182</v>
      </c>
      <c r="F20" s="702"/>
      <c r="G20" s="703"/>
    </row>
    <row r="21" spans="1:7" ht="24.75" customHeight="1">
      <c r="A21" s="707"/>
      <c r="B21" s="41" t="s">
        <v>128</v>
      </c>
      <c r="C21" s="41" t="s">
        <v>129</v>
      </c>
      <c r="D21" s="41" t="s">
        <v>130</v>
      </c>
      <c r="E21" s="41" t="s">
        <v>128</v>
      </c>
      <c r="F21" s="41" t="s">
        <v>129</v>
      </c>
      <c r="G21" s="42" t="s">
        <v>130</v>
      </c>
    </row>
    <row r="22" spans="1:7" ht="24.75" customHeight="1">
      <c r="A22" s="181" t="s">
        <v>188</v>
      </c>
      <c r="B22" s="43">
        <f>'年齢別、免種別免許保有状況'!$U$62</f>
        <v>141422</v>
      </c>
      <c r="C22" s="43">
        <f>'年齢別、免種別免許保有状況'!$U$63</f>
        <v>102234</v>
      </c>
      <c r="D22" s="45">
        <f>SUM(B22:C22)</f>
        <v>243656</v>
      </c>
      <c r="E22" s="362">
        <f>'免許人口（高齢者）'!B22/'年齢別、免種別免許保有状況'!$U$59*100</f>
        <v>32.551138076835436</v>
      </c>
      <c r="F22" s="363">
        <f>'免許人口（高齢者）'!C22/'年齢別、免種別免許保有状況'!$U$60*100</f>
        <v>27.326453206315605</v>
      </c>
      <c r="G22" s="364">
        <f>'免許人口（高齢者）'!D22/'年齢別、免種別免許保有状況'!$U$61*100</f>
        <v>30.133740300921865</v>
      </c>
    </row>
    <row r="23" spans="1:7" ht="24.75" customHeight="1">
      <c r="A23" s="181" t="s">
        <v>189</v>
      </c>
      <c r="B23" s="43">
        <f>'年齢別、免種別免許保有状況'!$U$65</f>
        <v>100396</v>
      </c>
      <c r="C23" s="43">
        <f>'年齢別、免種別免許保有状況'!$U$66</f>
        <v>65199</v>
      </c>
      <c r="D23" s="45">
        <f>SUM(B23:C23)</f>
        <v>165595</v>
      </c>
      <c r="E23" s="363">
        <f>'免許人口（高齢者）'!B23/'年齢別、免種別免許保有状況'!$U$59*100</f>
        <v>23.10817311565365</v>
      </c>
      <c r="F23" s="363">
        <f>'免許人口（高齢者）'!C23/'年齢別、免種別免許保有状況'!$U$60*100</f>
        <v>17.42724947276416</v>
      </c>
      <c r="G23" s="364">
        <f>'免許人口（高齢者）'!D23/'年齢別、免種別免許保有状況'!$U$61*100</f>
        <v>20.479679240942787</v>
      </c>
    </row>
    <row r="24" spans="1:7" ht="24.75" customHeight="1" thickBot="1">
      <c r="A24" s="182" t="s">
        <v>190</v>
      </c>
      <c r="B24" s="47">
        <f>'年齢別、免種別免許保有状況'!$U$65-'年齢別、免種別免許保有状況'!$U$38</f>
        <v>56782</v>
      </c>
      <c r="C24" s="47">
        <f>'年齢別、免種別免許保有状況'!$U$66-'年齢別、免種別免許保有状況'!$U$39</f>
        <v>29955</v>
      </c>
      <c r="D24" s="49">
        <f>SUM(B24:C24)</f>
        <v>86737</v>
      </c>
      <c r="E24" s="365">
        <f>'免許人口（高齢者）'!B24/'年齢別、免種別免許保有状況'!$U$59*100</f>
        <v>13.06952752951358</v>
      </c>
      <c r="F24" s="365">
        <f>'免許人口（高齢者）'!C24/'年齢別、免種別免許保有状況'!$U$60*100</f>
        <v>8.006767863872918</v>
      </c>
      <c r="G24" s="366">
        <f>'免許人口（高齢者）'!D24/'年齢別、免種別免許保有状況'!$U$61*100</f>
        <v>10.727050565063283</v>
      </c>
    </row>
    <row r="25" spans="1:7" ht="24.75" customHeight="1">
      <c r="A25" s="123"/>
      <c r="B25" s="190"/>
      <c r="C25" s="190"/>
      <c r="D25" s="191"/>
      <c r="E25" s="192"/>
      <c r="F25" s="192"/>
      <c r="G25" s="192"/>
    </row>
    <row r="26" spans="1:7" ht="24.75" customHeight="1">
      <c r="A26" s="123"/>
      <c r="B26" s="190"/>
      <c r="C26" s="190"/>
      <c r="D26" s="191"/>
      <c r="E26" s="192"/>
      <c r="F26" s="192"/>
      <c r="G26" s="192"/>
    </row>
    <row r="27" spans="1:7" ht="24.75" customHeight="1">
      <c r="A27" s="1" t="s">
        <v>185</v>
      </c>
      <c r="B27" s="190"/>
      <c r="C27" s="190"/>
      <c r="D27" s="191"/>
      <c r="E27" s="192"/>
      <c r="F27" s="192"/>
      <c r="G27" s="192"/>
    </row>
    <row r="28" spans="1:7" ht="24.75" customHeight="1">
      <c r="A28" s="123"/>
      <c r="B28" s="190"/>
      <c r="C28" s="190"/>
      <c r="D28" s="191"/>
      <c r="E28" s="192"/>
      <c r="F28" s="192"/>
      <c r="G28" s="192"/>
    </row>
    <row r="29" spans="1:7" ht="24.75" customHeight="1">
      <c r="A29" s="123"/>
      <c r="B29" s="190"/>
      <c r="C29" s="190"/>
      <c r="D29" s="191"/>
      <c r="E29" s="192"/>
      <c r="F29" s="192"/>
      <c r="G29" s="192"/>
    </row>
    <row r="30" spans="1:7" ht="24.75" customHeight="1">
      <c r="A30" s="123"/>
      <c r="B30" s="190"/>
      <c r="C30" s="190"/>
      <c r="D30" s="191"/>
      <c r="E30" s="192"/>
      <c r="F30" s="192"/>
      <c r="G30" s="192"/>
    </row>
    <row r="31" spans="1:7" ht="24.75" customHeight="1">
      <c r="A31" s="123"/>
      <c r="B31" s="190"/>
      <c r="C31" s="190"/>
      <c r="D31" s="191"/>
      <c r="E31" s="192"/>
      <c r="F31" s="192"/>
      <c r="G31" s="192"/>
    </row>
    <row r="32" spans="1:7" ht="24.75" customHeight="1">
      <c r="A32" s="123"/>
      <c r="B32" s="190"/>
      <c r="C32" s="190"/>
      <c r="D32" s="191"/>
      <c r="E32" s="192"/>
      <c r="F32" s="192"/>
      <c r="G32" s="192"/>
    </row>
    <row r="33" spans="1:7" ht="24.75" customHeight="1">
      <c r="A33" s="123"/>
      <c r="B33" s="190"/>
      <c r="C33" s="190"/>
      <c r="D33" s="191"/>
      <c r="E33" s="192"/>
      <c r="F33" s="192"/>
      <c r="G33" s="192"/>
    </row>
    <row r="34" spans="1:7" ht="24.75" customHeight="1">
      <c r="A34" s="123"/>
      <c r="B34" s="190"/>
      <c r="C34" s="190"/>
      <c r="D34" s="191"/>
      <c r="E34" s="192"/>
      <c r="F34" s="192"/>
      <c r="G34" s="192"/>
    </row>
    <row r="35" spans="1:7" ht="24.75" customHeight="1">
      <c r="A35" s="123"/>
      <c r="B35" s="190"/>
      <c r="C35" s="190"/>
      <c r="D35" s="191"/>
      <c r="E35" s="192"/>
      <c r="F35" s="192"/>
      <c r="G35" s="192"/>
    </row>
    <row r="36" spans="1:7" ht="24.75" customHeight="1">
      <c r="A36" s="123"/>
      <c r="B36" s="190"/>
      <c r="C36" s="190"/>
      <c r="D36" s="191"/>
      <c r="E36" s="192"/>
      <c r="F36" s="192"/>
      <c r="G36" s="192"/>
    </row>
    <row r="37" spans="1:7" ht="24.75" customHeight="1">
      <c r="A37" s="123"/>
      <c r="B37" s="190"/>
      <c r="C37" s="190"/>
      <c r="D37" s="191"/>
      <c r="E37" s="192"/>
      <c r="F37" s="192"/>
      <c r="G37" s="192"/>
    </row>
    <row r="38" spans="1:7" ht="24.75" customHeight="1">
      <c r="A38" s="123"/>
      <c r="B38" s="190"/>
      <c r="C38" s="190"/>
      <c r="D38" s="191"/>
      <c r="E38" s="192"/>
      <c r="F38" s="192"/>
      <c r="G38" s="192"/>
    </row>
    <row r="39" spans="1:7" ht="24.75" customHeight="1">
      <c r="A39" s="123"/>
      <c r="B39" s="190"/>
      <c r="C39" s="190"/>
      <c r="D39" s="191"/>
      <c r="E39" s="192"/>
      <c r="F39" s="192"/>
      <c r="G39" s="192"/>
    </row>
    <row r="40" spans="1:7" ht="24.75" customHeight="1">
      <c r="A40" s="123"/>
      <c r="B40" s="190"/>
      <c r="C40" s="190"/>
      <c r="D40" s="191"/>
      <c r="E40" s="192"/>
      <c r="F40" s="192"/>
      <c r="G40" s="192"/>
    </row>
    <row r="41" spans="1:7" ht="24.75" customHeight="1">
      <c r="A41" s="123"/>
      <c r="B41" s="190"/>
      <c r="C41" s="190"/>
      <c r="D41" s="191"/>
      <c r="E41" s="192"/>
      <c r="F41" s="192"/>
      <c r="G41" s="192"/>
    </row>
    <row r="42" spans="1:7" ht="24.75" customHeight="1">
      <c r="A42" s="123"/>
      <c r="B42" s="190"/>
      <c r="C42" s="190"/>
      <c r="D42" s="191"/>
      <c r="E42" s="192"/>
      <c r="F42" s="192"/>
      <c r="G42" s="192"/>
    </row>
    <row r="43" spans="1:7" ht="24.75" customHeight="1">
      <c r="A43" s="123"/>
      <c r="B43" s="190"/>
      <c r="C43" s="190"/>
      <c r="D43" s="191"/>
      <c r="E43" s="192"/>
      <c r="F43" s="192"/>
      <c r="G43" s="192"/>
    </row>
    <row r="44" spans="1:7" ht="24.75" customHeight="1">
      <c r="A44" s="123"/>
      <c r="B44" s="190"/>
      <c r="C44" s="190"/>
      <c r="D44" s="191"/>
      <c r="E44" s="192"/>
      <c r="F44" s="192"/>
      <c r="G44" s="192"/>
    </row>
    <row r="45" spans="1:7" ht="24.75" customHeight="1">
      <c r="A45" s="123"/>
      <c r="B45" s="190"/>
      <c r="C45" s="190"/>
      <c r="D45" s="191"/>
      <c r="E45" s="192"/>
      <c r="F45" s="192"/>
      <c r="G45" s="192"/>
    </row>
    <row r="46" spans="1:7" ht="24.75" customHeight="1">
      <c r="A46" s="123"/>
      <c r="B46" s="190"/>
      <c r="C46" s="190"/>
      <c r="D46" s="191"/>
      <c r="E46" s="192"/>
      <c r="F46" s="192"/>
      <c r="G46" s="192"/>
    </row>
    <row r="47" spans="1:7" ht="24.75" customHeight="1">
      <c r="A47" s="123"/>
      <c r="B47" s="190"/>
      <c r="C47" s="190"/>
      <c r="D47" s="191"/>
      <c r="E47" s="192"/>
      <c r="F47" s="192"/>
      <c r="G47" s="192"/>
    </row>
    <row r="48" spans="1:7" ht="24.75" customHeight="1">
      <c r="A48" s="123"/>
      <c r="B48" s="190"/>
      <c r="C48" s="190"/>
      <c r="D48" s="191"/>
      <c r="E48" s="192"/>
      <c r="F48" s="192"/>
      <c r="G48" s="192"/>
    </row>
    <row r="49" spans="1:7" ht="24.75" customHeight="1">
      <c r="A49" s="123"/>
      <c r="B49" s="190"/>
      <c r="C49" s="190"/>
      <c r="D49" s="191"/>
      <c r="E49" s="192"/>
      <c r="F49" s="192"/>
      <c r="G49" s="192"/>
    </row>
    <row r="50" spans="1:7" ht="24.75" customHeight="1">
      <c r="A50" s="123"/>
      <c r="B50" s="190"/>
      <c r="C50" s="190"/>
      <c r="D50" s="191"/>
      <c r="E50" s="192"/>
      <c r="F50" s="192"/>
      <c r="G50" s="192"/>
    </row>
    <row r="51" ht="19.5" customHeight="1"/>
    <row r="52" spans="1:8" ht="19.5" customHeight="1">
      <c r="A52" s="184"/>
      <c r="B52" s="185"/>
      <c r="C52" s="125" t="s">
        <v>202</v>
      </c>
      <c r="D52" s="125" t="s">
        <v>215</v>
      </c>
      <c r="E52" s="125" t="s">
        <v>216</v>
      </c>
      <c r="F52" s="125" t="s">
        <v>217</v>
      </c>
      <c r="G52" s="125" t="s">
        <v>218</v>
      </c>
      <c r="H52" s="125" t="s">
        <v>225</v>
      </c>
    </row>
    <row r="53" spans="1:8" ht="19.5" customHeight="1">
      <c r="A53" s="186"/>
      <c r="B53" s="183" t="s">
        <v>128</v>
      </c>
      <c r="C53" s="189">
        <v>44994702</v>
      </c>
      <c r="D53" s="189">
        <v>44778696</v>
      </c>
      <c r="E53" s="189">
        <v>44596553</v>
      </c>
      <c r="F53" s="189">
        <v>44459560</v>
      </c>
      <c r="G53" s="189">
        <v>44330965</v>
      </c>
      <c r="H53" s="189">
        <f>'免許人口'!D6</f>
        <v>44242057</v>
      </c>
    </row>
    <row r="54" spans="1:8" ht="19.5" customHeight="1">
      <c r="A54" s="179" t="s">
        <v>183</v>
      </c>
      <c r="B54" s="125" t="s">
        <v>129</v>
      </c>
      <c r="C54" s="189">
        <v>37320222</v>
      </c>
      <c r="D54" s="189">
        <v>37379732</v>
      </c>
      <c r="E54" s="189">
        <v>37393334</v>
      </c>
      <c r="F54" s="189">
        <v>37435999</v>
      </c>
      <c r="G54" s="189">
        <v>37509584</v>
      </c>
      <c r="H54" s="189">
        <f>'免許人口'!D7</f>
        <v>37620671</v>
      </c>
    </row>
    <row r="55" spans="1:9" ht="19.5" customHeight="1">
      <c r="A55" s="187"/>
      <c r="B55" s="125" t="s">
        <v>183</v>
      </c>
      <c r="C55" s="189">
        <v>82314924</v>
      </c>
      <c r="D55" s="189">
        <v>82158428</v>
      </c>
      <c r="E55" s="189">
        <v>81989887</v>
      </c>
      <c r="F55" s="189">
        <v>81895559</v>
      </c>
      <c r="G55" s="189">
        <v>81840549</v>
      </c>
      <c r="H55" s="189">
        <f>SUM(H53:H54)</f>
        <v>81862728</v>
      </c>
      <c r="I55" s="2">
        <f>ROUND(H55/C55*100,2)</f>
        <v>99.45</v>
      </c>
    </row>
    <row r="56" spans="1:8" ht="19.5" customHeight="1">
      <c r="A56" s="186"/>
      <c r="B56" s="125" t="s">
        <v>128</v>
      </c>
      <c r="C56" s="188">
        <v>452940</v>
      </c>
      <c r="D56" s="188">
        <v>448691</v>
      </c>
      <c r="E56" s="188">
        <v>444855</v>
      </c>
      <c r="F56" s="188">
        <v>441731</v>
      </c>
      <c r="G56" s="188">
        <v>438186</v>
      </c>
      <c r="H56" s="188">
        <f>'免許人口'!H6</f>
        <v>434461</v>
      </c>
    </row>
    <row r="57" spans="1:8" ht="19.5" customHeight="1">
      <c r="A57" s="179" t="s">
        <v>184</v>
      </c>
      <c r="B57" s="125" t="s">
        <v>129</v>
      </c>
      <c r="C57" s="188">
        <v>379776</v>
      </c>
      <c r="D57" s="188">
        <v>378455</v>
      </c>
      <c r="E57" s="188">
        <v>377284</v>
      </c>
      <c r="F57" s="188">
        <v>376251</v>
      </c>
      <c r="G57" s="188">
        <v>375092</v>
      </c>
      <c r="H57" s="188">
        <f>'免許人口'!H7</f>
        <v>374121</v>
      </c>
    </row>
    <row r="58" spans="1:9" ht="19.5" customHeight="1">
      <c r="A58" s="187"/>
      <c r="B58" s="125" t="s">
        <v>184</v>
      </c>
      <c r="C58" s="188">
        <v>832716</v>
      </c>
      <c r="D58" s="188">
        <v>827146</v>
      </c>
      <c r="E58" s="188">
        <v>822139</v>
      </c>
      <c r="F58" s="188">
        <v>817982</v>
      </c>
      <c r="G58" s="188">
        <v>813278</v>
      </c>
      <c r="H58" s="188">
        <f>SUM(H56:H57)</f>
        <v>808582</v>
      </c>
      <c r="I58" s="2">
        <f>ROUND(H58/C58*100,2)</f>
        <v>97.1</v>
      </c>
    </row>
    <row r="59" spans="2:8" ht="19.5" customHeight="1">
      <c r="B59" s="194" t="s">
        <v>196</v>
      </c>
      <c r="C59" s="195">
        <v>209483</v>
      </c>
      <c r="D59" s="195">
        <v>216848</v>
      </c>
      <c r="E59" s="195">
        <v>222374</v>
      </c>
      <c r="F59" s="195">
        <v>232907</v>
      </c>
      <c r="G59" s="195">
        <v>237127</v>
      </c>
      <c r="H59" s="196">
        <f>$D$22</f>
        <v>243656</v>
      </c>
    </row>
    <row r="60" spans="2:8" ht="19.5" customHeight="1">
      <c r="B60" s="194" t="s">
        <v>197</v>
      </c>
      <c r="C60" s="195">
        <v>121643</v>
      </c>
      <c r="D60" s="195">
        <v>129340</v>
      </c>
      <c r="E60" s="195">
        <v>137227</v>
      </c>
      <c r="F60" s="195">
        <v>151543</v>
      </c>
      <c r="G60" s="195">
        <v>158602</v>
      </c>
      <c r="H60" s="197">
        <f>$D$23</f>
        <v>165595</v>
      </c>
    </row>
    <row r="61" spans="2:8" ht="19.5" customHeight="1" thickBot="1">
      <c r="B61" s="186" t="s">
        <v>198</v>
      </c>
      <c r="C61" s="198">
        <v>66762</v>
      </c>
      <c r="D61" s="198">
        <v>69095</v>
      </c>
      <c r="E61" s="198">
        <v>70705</v>
      </c>
      <c r="F61" s="198">
        <v>73617</v>
      </c>
      <c r="G61" s="198">
        <v>79922</v>
      </c>
      <c r="H61" s="199">
        <f>$D$24</f>
        <v>86737</v>
      </c>
    </row>
    <row r="62" spans="2:8" ht="19.5" customHeight="1">
      <c r="B62" s="200" t="s">
        <v>199</v>
      </c>
      <c r="C62" s="201">
        <v>615868</v>
      </c>
      <c r="D62" s="201">
        <v>604772</v>
      </c>
      <c r="E62" s="201">
        <v>594423</v>
      </c>
      <c r="F62" s="201">
        <v>585075</v>
      </c>
      <c r="G62" s="201">
        <v>576151</v>
      </c>
      <c r="H62" s="202">
        <f>$H$58-$H$59</f>
        <v>564926</v>
      </c>
    </row>
    <row r="63" spans="2:8" ht="19.5" customHeight="1">
      <c r="B63" s="203" t="s">
        <v>203</v>
      </c>
      <c r="C63" s="195">
        <v>87508</v>
      </c>
      <c r="D63" s="195">
        <v>85147</v>
      </c>
      <c r="E63" s="195">
        <v>82882</v>
      </c>
      <c r="F63" s="195">
        <v>81364</v>
      </c>
      <c r="G63" s="195">
        <v>78525</v>
      </c>
      <c r="H63" s="204">
        <f>$H$59-$H$60</f>
        <v>78061</v>
      </c>
    </row>
    <row r="64" spans="2:8" ht="19.5" customHeight="1">
      <c r="B64" s="203" t="s">
        <v>204</v>
      </c>
      <c r="C64" s="195">
        <v>60245</v>
      </c>
      <c r="D64" s="195">
        <v>66522</v>
      </c>
      <c r="E64" s="195">
        <v>73675</v>
      </c>
      <c r="F64" s="195">
        <v>77926</v>
      </c>
      <c r="G64" s="195">
        <v>78680</v>
      </c>
      <c r="H64" s="204">
        <f>$H$60-$H$61</f>
        <v>78858</v>
      </c>
    </row>
    <row r="65" spans="2:8" ht="19.5" customHeight="1" thickBot="1">
      <c r="B65" s="205" t="s">
        <v>205</v>
      </c>
      <c r="C65" s="206">
        <v>69095</v>
      </c>
      <c r="D65" s="206">
        <v>70705</v>
      </c>
      <c r="E65" s="206">
        <v>71159</v>
      </c>
      <c r="F65" s="206">
        <v>73617</v>
      </c>
      <c r="G65" s="206">
        <v>79922</v>
      </c>
      <c r="H65" s="610">
        <f>$H$61</f>
        <v>86737</v>
      </c>
    </row>
    <row r="66" ht="19.5" customHeight="1"/>
    <row r="67" ht="19.5" customHeight="1"/>
    <row r="68" ht="19.5" customHeight="1"/>
  </sheetData>
  <sheetProtection/>
  <mergeCells count="11">
    <mergeCell ref="A20:A21"/>
    <mergeCell ref="B20:D20"/>
    <mergeCell ref="E20:G20"/>
    <mergeCell ref="A4:A5"/>
    <mergeCell ref="B4:D4"/>
    <mergeCell ref="E4:G4"/>
    <mergeCell ref="H4:J4"/>
    <mergeCell ref="A12:A13"/>
    <mergeCell ref="B12:D12"/>
    <mergeCell ref="E12:G12"/>
    <mergeCell ref="H12:J12"/>
  </mergeCells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63" r:id="rId2"/>
  <headerFooter alignWithMargins="0">
    <oddFooter xml:space="preserve">&amp;C&amp;P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58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9.00390625" defaultRowHeight="13.5"/>
  <cols>
    <col min="1" max="1" width="0.12890625" style="51" hidden="1" customWidth="1"/>
    <col min="2" max="2" width="8.625" style="51" bestFit="1" customWidth="1"/>
    <col min="3" max="3" width="11.375" style="51" customWidth="1"/>
    <col min="4" max="12" width="12.50390625" style="51" customWidth="1"/>
    <col min="13" max="16384" width="9.00390625" style="51" customWidth="1"/>
  </cols>
  <sheetData>
    <row r="1" spans="1:4" ht="21.75" customHeight="1">
      <c r="A1" s="51" t="s">
        <v>143</v>
      </c>
      <c r="B1" s="52" t="s">
        <v>132</v>
      </c>
      <c r="C1" s="53"/>
      <c r="D1" s="53"/>
    </row>
    <row r="2" ht="21.75" customHeight="1"/>
    <row r="3" spans="2:12" s="54" customFormat="1" ht="21.75" customHeight="1">
      <c r="B3" s="55" t="s">
        <v>3</v>
      </c>
      <c r="C3" s="56" t="s">
        <v>4</v>
      </c>
      <c r="D3" s="709" t="s">
        <v>226</v>
      </c>
      <c r="E3" s="710"/>
      <c r="F3" s="711"/>
      <c r="G3" s="709" t="s">
        <v>227</v>
      </c>
      <c r="H3" s="710"/>
      <c r="I3" s="711"/>
      <c r="J3" s="712" t="s">
        <v>5</v>
      </c>
      <c r="K3" s="713"/>
      <c r="L3" s="714"/>
    </row>
    <row r="4" spans="2:12" ht="21.75" customHeight="1">
      <c r="B4" s="57" t="s">
        <v>6</v>
      </c>
      <c r="C4" s="58" t="s">
        <v>7</v>
      </c>
      <c r="D4" s="59" t="s">
        <v>0</v>
      </c>
      <c r="E4" s="58" t="s">
        <v>1</v>
      </c>
      <c r="F4" s="60" t="s">
        <v>2</v>
      </c>
      <c r="G4" s="59" t="s">
        <v>0</v>
      </c>
      <c r="H4" s="58" t="s">
        <v>1</v>
      </c>
      <c r="I4" s="60" t="s">
        <v>2</v>
      </c>
      <c r="J4" s="62" t="s">
        <v>0</v>
      </c>
      <c r="K4" s="63" t="s">
        <v>1</v>
      </c>
      <c r="L4" s="61" t="s">
        <v>2</v>
      </c>
    </row>
    <row r="5" spans="2:12" ht="21.75" customHeight="1">
      <c r="B5" s="715" t="s">
        <v>85</v>
      </c>
      <c r="C5" s="64" t="s">
        <v>144</v>
      </c>
      <c r="D5" s="350">
        <v>77109</v>
      </c>
      <c r="E5" s="351">
        <v>70261</v>
      </c>
      <c r="F5" s="352">
        <v>147370</v>
      </c>
      <c r="G5" s="320">
        <v>77555</v>
      </c>
      <c r="H5" s="320">
        <v>70313</v>
      </c>
      <c r="I5" s="321">
        <f>SUM(G5:H5)</f>
        <v>147868</v>
      </c>
      <c r="J5" s="283">
        <f aca="true" t="shared" si="0" ref="J5:L25">D5-G5</f>
        <v>-446</v>
      </c>
      <c r="K5" s="353">
        <f t="shared" si="0"/>
        <v>-52</v>
      </c>
      <c r="L5" s="353">
        <f t="shared" si="0"/>
        <v>-498</v>
      </c>
    </row>
    <row r="6" spans="2:12" ht="21.75" customHeight="1">
      <c r="B6" s="716"/>
      <c r="C6" s="68" t="s">
        <v>2</v>
      </c>
      <c r="D6" s="285">
        <v>77109</v>
      </c>
      <c r="E6" s="286">
        <v>70261</v>
      </c>
      <c r="F6" s="287">
        <v>147370</v>
      </c>
      <c r="G6" s="322">
        <f>SUM(G5)</f>
        <v>77555</v>
      </c>
      <c r="H6" s="323">
        <f>SUM(H5)</f>
        <v>70313</v>
      </c>
      <c r="I6" s="324">
        <f>SUM(G6:H6)</f>
        <v>147868</v>
      </c>
      <c r="J6" s="303">
        <f t="shared" si="0"/>
        <v>-446</v>
      </c>
      <c r="K6" s="289">
        <f t="shared" si="0"/>
        <v>-52</v>
      </c>
      <c r="L6" s="367">
        <f t="shared" si="0"/>
        <v>-498</v>
      </c>
    </row>
    <row r="7" spans="2:12" ht="21.75" customHeight="1">
      <c r="B7" s="715" t="s">
        <v>9</v>
      </c>
      <c r="C7" s="64" t="s">
        <v>144</v>
      </c>
      <c r="D7" s="280">
        <v>22021</v>
      </c>
      <c r="E7" s="281">
        <v>20225</v>
      </c>
      <c r="F7" s="282">
        <v>42246</v>
      </c>
      <c r="G7" s="325">
        <v>22116</v>
      </c>
      <c r="H7" s="326">
        <v>20275</v>
      </c>
      <c r="I7" s="327">
        <f aca="true" t="shared" si="1" ref="I7:I58">SUM(G7:H7)</f>
        <v>42391</v>
      </c>
      <c r="J7" s="283">
        <f t="shared" si="0"/>
        <v>-95</v>
      </c>
      <c r="K7" s="284">
        <f t="shared" si="0"/>
        <v>-50</v>
      </c>
      <c r="L7" s="368">
        <f t="shared" si="0"/>
        <v>-145</v>
      </c>
    </row>
    <row r="8" spans="2:12" ht="21.75" customHeight="1">
      <c r="B8" s="717"/>
      <c r="C8" s="67" t="s">
        <v>10</v>
      </c>
      <c r="D8" s="290">
        <v>5824</v>
      </c>
      <c r="E8" s="291">
        <v>5051</v>
      </c>
      <c r="F8" s="292">
        <v>10875</v>
      </c>
      <c r="G8" s="328">
        <v>5868</v>
      </c>
      <c r="H8" s="329">
        <v>5086</v>
      </c>
      <c r="I8" s="330">
        <f t="shared" si="1"/>
        <v>10954</v>
      </c>
      <c r="J8" s="279">
        <f t="shared" si="0"/>
        <v>-44</v>
      </c>
      <c r="K8" s="293">
        <f t="shared" si="0"/>
        <v>-35</v>
      </c>
      <c r="L8" s="369">
        <f t="shared" si="0"/>
        <v>-79</v>
      </c>
    </row>
    <row r="9" spans="2:12" ht="21.75" customHeight="1">
      <c r="B9" s="717"/>
      <c r="C9" s="65" t="s">
        <v>186</v>
      </c>
      <c r="D9" s="294">
        <v>20572</v>
      </c>
      <c r="E9" s="295">
        <v>18077</v>
      </c>
      <c r="F9" s="296">
        <v>38649</v>
      </c>
      <c r="G9" s="331">
        <v>20610</v>
      </c>
      <c r="H9" s="332">
        <v>17998</v>
      </c>
      <c r="I9" s="333">
        <f t="shared" si="1"/>
        <v>38608</v>
      </c>
      <c r="J9" s="297">
        <f t="shared" si="0"/>
        <v>-38</v>
      </c>
      <c r="K9" s="298">
        <f t="shared" si="0"/>
        <v>79</v>
      </c>
      <c r="L9" s="370">
        <f t="shared" si="0"/>
        <v>41</v>
      </c>
    </row>
    <row r="10" spans="2:12" ht="21.75" customHeight="1">
      <c r="B10" s="716"/>
      <c r="C10" s="66" t="s">
        <v>2</v>
      </c>
      <c r="D10" s="285">
        <v>48417</v>
      </c>
      <c r="E10" s="286">
        <v>43353</v>
      </c>
      <c r="F10" s="287">
        <v>91770</v>
      </c>
      <c r="G10" s="322">
        <f>SUM(G7:G9)</f>
        <v>48594</v>
      </c>
      <c r="H10" s="334">
        <f>SUM(H7:H9)</f>
        <v>43359</v>
      </c>
      <c r="I10" s="324">
        <f t="shared" si="1"/>
        <v>91953</v>
      </c>
      <c r="J10" s="288">
        <f t="shared" si="0"/>
        <v>-177</v>
      </c>
      <c r="K10" s="289">
        <f t="shared" si="0"/>
        <v>-6</v>
      </c>
      <c r="L10" s="367">
        <f t="shared" si="0"/>
        <v>-183</v>
      </c>
    </row>
    <row r="11" spans="2:12" ht="21.75" customHeight="1">
      <c r="B11" s="715" t="s">
        <v>11</v>
      </c>
      <c r="C11" s="64" t="s">
        <v>107</v>
      </c>
      <c r="D11" s="280">
        <v>9066</v>
      </c>
      <c r="E11" s="281">
        <v>7450</v>
      </c>
      <c r="F11" s="282">
        <v>16516</v>
      </c>
      <c r="G11" s="325">
        <v>9177</v>
      </c>
      <c r="H11" s="326">
        <v>7492</v>
      </c>
      <c r="I11" s="327">
        <f t="shared" si="1"/>
        <v>16669</v>
      </c>
      <c r="J11" s="283">
        <f t="shared" si="0"/>
        <v>-111</v>
      </c>
      <c r="K11" s="284">
        <f t="shared" si="0"/>
        <v>-42</v>
      </c>
      <c r="L11" s="368">
        <f t="shared" si="0"/>
        <v>-153</v>
      </c>
    </row>
    <row r="12" spans="2:12" ht="21.75" customHeight="1">
      <c r="B12" s="717"/>
      <c r="C12" s="67" t="s">
        <v>106</v>
      </c>
      <c r="D12" s="290">
        <v>4531</v>
      </c>
      <c r="E12" s="291">
        <v>3378</v>
      </c>
      <c r="F12" s="292">
        <v>7909</v>
      </c>
      <c r="G12" s="328">
        <v>4605</v>
      </c>
      <c r="H12" s="329">
        <v>3427</v>
      </c>
      <c r="I12" s="330">
        <f t="shared" si="1"/>
        <v>8032</v>
      </c>
      <c r="J12" s="279">
        <f t="shared" si="0"/>
        <v>-74</v>
      </c>
      <c r="K12" s="293">
        <f t="shared" si="0"/>
        <v>-49</v>
      </c>
      <c r="L12" s="369">
        <f t="shared" si="0"/>
        <v>-123</v>
      </c>
    </row>
    <row r="13" spans="2:12" ht="21.75" customHeight="1">
      <c r="B13" s="717"/>
      <c r="C13" s="67" t="s">
        <v>13</v>
      </c>
      <c r="D13" s="290">
        <v>2088</v>
      </c>
      <c r="E13" s="291">
        <v>1454</v>
      </c>
      <c r="F13" s="292">
        <v>3542</v>
      </c>
      <c r="G13" s="328">
        <v>2120</v>
      </c>
      <c r="H13" s="329">
        <v>1466</v>
      </c>
      <c r="I13" s="330">
        <f t="shared" si="1"/>
        <v>3586</v>
      </c>
      <c r="J13" s="279">
        <f t="shared" si="0"/>
        <v>-32</v>
      </c>
      <c r="K13" s="293">
        <f t="shared" si="0"/>
        <v>-12</v>
      </c>
      <c r="L13" s="369">
        <f t="shared" si="0"/>
        <v>-44</v>
      </c>
    </row>
    <row r="14" spans="2:12" ht="21.75" customHeight="1">
      <c r="B14" s="716"/>
      <c r="C14" s="68" t="s">
        <v>2</v>
      </c>
      <c r="D14" s="299">
        <v>15685</v>
      </c>
      <c r="E14" s="300">
        <v>12282</v>
      </c>
      <c r="F14" s="301">
        <v>27967</v>
      </c>
      <c r="G14" s="335">
        <f>SUM(G11:G13)</f>
        <v>15902</v>
      </c>
      <c r="H14" s="323">
        <f>SUM(H11:H13)</f>
        <v>12385</v>
      </c>
      <c r="I14" s="336">
        <f t="shared" si="1"/>
        <v>28287</v>
      </c>
      <c r="J14" s="302">
        <f t="shared" si="0"/>
        <v>-217</v>
      </c>
      <c r="K14" s="303">
        <f t="shared" si="0"/>
        <v>-103</v>
      </c>
      <c r="L14" s="371">
        <f t="shared" si="0"/>
        <v>-320</v>
      </c>
    </row>
    <row r="15" spans="2:12" ht="21.75" customHeight="1">
      <c r="B15" s="717" t="s">
        <v>194</v>
      </c>
      <c r="C15" s="67" t="s">
        <v>105</v>
      </c>
      <c r="D15" s="290">
        <v>12180</v>
      </c>
      <c r="E15" s="291">
        <v>11200</v>
      </c>
      <c r="F15" s="292">
        <v>23380</v>
      </c>
      <c r="G15" s="328">
        <v>12184</v>
      </c>
      <c r="H15" s="329">
        <v>11197</v>
      </c>
      <c r="I15" s="330">
        <f t="shared" si="1"/>
        <v>23381</v>
      </c>
      <c r="J15" s="279">
        <f t="shared" si="0"/>
        <v>-4</v>
      </c>
      <c r="K15" s="293">
        <f t="shared" si="0"/>
        <v>3</v>
      </c>
      <c r="L15" s="369">
        <f t="shared" si="0"/>
        <v>-1</v>
      </c>
    </row>
    <row r="16" spans="2:12" ht="21.75" customHeight="1">
      <c r="B16" s="717"/>
      <c r="C16" s="65" t="s">
        <v>104</v>
      </c>
      <c r="D16" s="294">
        <v>9829</v>
      </c>
      <c r="E16" s="295">
        <v>9204</v>
      </c>
      <c r="F16" s="296">
        <v>19033</v>
      </c>
      <c r="G16" s="331">
        <v>9915</v>
      </c>
      <c r="H16" s="332">
        <v>9193</v>
      </c>
      <c r="I16" s="333">
        <f t="shared" si="1"/>
        <v>19108</v>
      </c>
      <c r="J16" s="297">
        <f t="shared" si="0"/>
        <v>-86</v>
      </c>
      <c r="K16" s="298">
        <f t="shared" si="0"/>
        <v>11</v>
      </c>
      <c r="L16" s="370">
        <f t="shared" si="0"/>
        <v>-75</v>
      </c>
    </row>
    <row r="17" spans="2:12" ht="21.75" customHeight="1">
      <c r="B17" s="716"/>
      <c r="C17" s="66" t="s">
        <v>2</v>
      </c>
      <c r="D17" s="285">
        <v>22009</v>
      </c>
      <c r="E17" s="286">
        <v>20404</v>
      </c>
      <c r="F17" s="300">
        <v>42413</v>
      </c>
      <c r="G17" s="322">
        <f>SUM(G15:G16)</f>
        <v>22099</v>
      </c>
      <c r="H17" s="334">
        <f>SUM(H15:H16)</f>
        <v>20390</v>
      </c>
      <c r="I17" s="323">
        <f t="shared" si="1"/>
        <v>42489</v>
      </c>
      <c r="J17" s="288">
        <f t="shared" si="0"/>
        <v>-90</v>
      </c>
      <c r="K17" s="289">
        <f t="shared" si="0"/>
        <v>14</v>
      </c>
      <c r="L17" s="367">
        <f t="shared" si="0"/>
        <v>-76</v>
      </c>
    </row>
    <row r="18" spans="2:12" ht="21.75" customHeight="1">
      <c r="B18" s="715" t="s">
        <v>14</v>
      </c>
      <c r="C18" s="354" t="s">
        <v>15</v>
      </c>
      <c r="D18" s="350">
        <v>34123</v>
      </c>
      <c r="E18" s="351">
        <v>30637</v>
      </c>
      <c r="F18" s="352">
        <v>64760</v>
      </c>
      <c r="G18" s="337">
        <v>34302</v>
      </c>
      <c r="H18" s="320">
        <v>30690</v>
      </c>
      <c r="I18" s="338">
        <f t="shared" si="1"/>
        <v>64992</v>
      </c>
      <c r="J18" s="355">
        <f t="shared" si="0"/>
        <v>-179</v>
      </c>
      <c r="K18" s="353">
        <f t="shared" si="0"/>
        <v>-53</v>
      </c>
      <c r="L18" s="372">
        <f t="shared" si="0"/>
        <v>-232</v>
      </c>
    </row>
    <row r="19" spans="2:12" ht="21.75" customHeight="1">
      <c r="B19" s="716"/>
      <c r="C19" s="66" t="s">
        <v>2</v>
      </c>
      <c r="D19" s="285">
        <v>34123</v>
      </c>
      <c r="E19" s="286">
        <v>30637</v>
      </c>
      <c r="F19" s="287">
        <v>64760</v>
      </c>
      <c r="G19" s="322">
        <f>SUM(G18)</f>
        <v>34302</v>
      </c>
      <c r="H19" s="334">
        <f>SUM(H18)</f>
        <v>30690</v>
      </c>
      <c r="I19" s="324">
        <f t="shared" si="1"/>
        <v>64992</v>
      </c>
      <c r="J19" s="288">
        <f t="shared" si="0"/>
        <v>-179</v>
      </c>
      <c r="K19" s="289">
        <f t="shared" si="0"/>
        <v>-53</v>
      </c>
      <c r="L19" s="367">
        <f t="shared" si="0"/>
        <v>-232</v>
      </c>
    </row>
    <row r="20" spans="2:13" ht="21.75" customHeight="1">
      <c r="B20" s="715" t="s">
        <v>16</v>
      </c>
      <c r="C20" s="64" t="s">
        <v>17</v>
      </c>
      <c r="D20" s="280">
        <v>35514</v>
      </c>
      <c r="E20" s="281">
        <v>29779</v>
      </c>
      <c r="F20" s="282">
        <v>65293</v>
      </c>
      <c r="G20" s="325">
        <v>35488</v>
      </c>
      <c r="H20" s="326">
        <v>29723</v>
      </c>
      <c r="I20" s="327">
        <f t="shared" si="1"/>
        <v>65211</v>
      </c>
      <c r="J20" s="283">
        <f t="shared" si="0"/>
        <v>26</v>
      </c>
      <c r="K20" s="284">
        <f t="shared" si="0"/>
        <v>56</v>
      </c>
      <c r="L20" s="368">
        <f t="shared" si="0"/>
        <v>82</v>
      </c>
      <c r="M20" s="69"/>
    </row>
    <row r="21" spans="2:12" ht="21.75" customHeight="1">
      <c r="B21" s="717"/>
      <c r="C21" s="67" t="s">
        <v>116</v>
      </c>
      <c r="D21" s="290">
        <v>1830</v>
      </c>
      <c r="E21" s="291">
        <v>1402</v>
      </c>
      <c r="F21" s="292">
        <v>3232</v>
      </c>
      <c r="G21" s="328">
        <v>1884</v>
      </c>
      <c r="H21" s="329">
        <v>1425</v>
      </c>
      <c r="I21" s="330">
        <f t="shared" si="1"/>
        <v>3309</v>
      </c>
      <c r="J21" s="279">
        <f t="shared" si="0"/>
        <v>-54</v>
      </c>
      <c r="K21" s="293">
        <f t="shared" si="0"/>
        <v>-23</v>
      </c>
      <c r="L21" s="369">
        <f t="shared" si="0"/>
        <v>-77</v>
      </c>
    </row>
    <row r="22" spans="2:12" ht="21.75" customHeight="1">
      <c r="B22" s="716"/>
      <c r="C22" s="68" t="s">
        <v>2</v>
      </c>
      <c r="D22" s="299">
        <v>37344</v>
      </c>
      <c r="E22" s="300">
        <v>31181</v>
      </c>
      <c r="F22" s="301">
        <v>68525</v>
      </c>
      <c r="G22" s="335">
        <f>SUM(G20:G21)</f>
        <v>37372</v>
      </c>
      <c r="H22" s="323">
        <f>SUM(H20:H21)</f>
        <v>31148</v>
      </c>
      <c r="I22" s="336">
        <f t="shared" si="1"/>
        <v>68520</v>
      </c>
      <c r="J22" s="302">
        <f t="shared" si="0"/>
        <v>-28</v>
      </c>
      <c r="K22" s="303">
        <f t="shared" si="0"/>
        <v>33</v>
      </c>
      <c r="L22" s="371">
        <f t="shared" si="0"/>
        <v>5</v>
      </c>
    </row>
    <row r="23" spans="2:12" ht="21.75" customHeight="1">
      <c r="B23" s="715" t="s">
        <v>201</v>
      </c>
      <c r="C23" s="64" t="s">
        <v>121</v>
      </c>
      <c r="D23" s="280">
        <v>41791</v>
      </c>
      <c r="E23" s="281">
        <v>36227</v>
      </c>
      <c r="F23" s="282">
        <v>78018</v>
      </c>
      <c r="G23" s="325">
        <v>42151</v>
      </c>
      <c r="H23" s="326">
        <v>36273</v>
      </c>
      <c r="I23" s="327">
        <f t="shared" si="1"/>
        <v>78424</v>
      </c>
      <c r="J23" s="283">
        <f t="shared" si="0"/>
        <v>-360</v>
      </c>
      <c r="K23" s="284">
        <f t="shared" si="0"/>
        <v>-46</v>
      </c>
      <c r="L23" s="368">
        <f t="shared" si="0"/>
        <v>-406</v>
      </c>
    </row>
    <row r="24" spans="2:12" ht="21.75" customHeight="1">
      <c r="B24" s="717"/>
      <c r="C24" s="67" t="s">
        <v>18</v>
      </c>
      <c r="D24" s="290">
        <v>6037</v>
      </c>
      <c r="E24" s="291">
        <v>4864</v>
      </c>
      <c r="F24" s="292">
        <v>10901</v>
      </c>
      <c r="G24" s="328">
        <v>6016</v>
      </c>
      <c r="H24" s="329">
        <v>4808</v>
      </c>
      <c r="I24" s="330">
        <f t="shared" si="1"/>
        <v>10824</v>
      </c>
      <c r="J24" s="279">
        <f t="shared" si="0"/>
        <v>21</v>
      </c>
      <c r="K24" s="293">
        <f t="shared" si="0"/>
        <v>56</v>
      </c>
      <c r="L24" s="369">
        <f t="shared" si="0"/>
        <v>77</v>
      </c>
    </row>
    <row r="25" spans="2:12" ht="21.75" customHeight="1">
      <c r="B25" s="716"/>
      <c r="C25" s="68" t="s">
        <v>2</v>
      </c>
      <c r="D25" s="299">
        <v>47828</v>
      </c>
      <c r="E25" s="300">
        <v>41091</v>
      </c>
      <c r="F25" s="301">
        <v>88919</v>
      </c>
      <c r="G25" s="335">
        <f>SUM(G23:G24)</f>
        <v>48167</v>
      </c>
      <c r="H25" s="323">
        <f>SUM(H23:H24)</f>
        <v>41081</v>
      </c>
      <c r="I25" s="336">
        <f t="shared" si="1"/>
        <v>89248</v>
      </c>
      <c r="J25" s="302">
        <f t="shared" si="0"/>
        <v>-339</v>
      </c>
      <c r="K25" s="303">
        <f t="shared" si="0"/>
        <v>10</v>
      </c>
      <c r="L25" s="371">
        <f t="shared" si="0"/>
        <v>-329</v>
      </c>
    </row>
    <row r="26" spans="2:12" ht="21.75" customHeight="1" hidden="1">
      <c r="B26" s="70" t="s">
        <v>19</v>
      </c>
      <c r="C26" s="67" t="s">
        <v>121</v>
      </c>
      <c r="D26" s="290">
        <v>0</v>
      </c>
      <c r="E26" s="291">
        <v>0</v>
      </c>
      <c r="F26" s="292">
        <v>0</v>
      </c>
      <c r="G26" s="328"/>
      <c r="H26" s="329"/>
      <c r="I26" s="330">
        <f t="shared" si="1"/>
        <v>0</v>
      </c>
      <c r="J26" s="279">
        <f aca="true" t="shared" si="2" ref="J26:L47">D26-G26</f>
        <v>0</v>
      </c>
      <c r="K26" s="293">
        <f t="shared" si="2"/>
        <v>0</v>
      </c>
      <c r="L26" s="369">
        <f t="shared" si="2"/>
        <v>0</v>
      </c>
    </row>
    <row r="27" spans="2:12" ht="21.75" customHeight="1">
      <c r="B27" s="715" t="s">
        <v>20</v>
      </c>
      <c r="C27" s="64" t="s">
        <v>21</v>
      </c>
      <c r="D27" s="280">
        <v>24387</v>
      </c>
      <c r="E27" s="281">
        <v>21460</v>
      </c>
      <c r="F27" s="282">
        <v>45847</v>
      </c>
      <c r="G27" s="325">
        <v>24593</v>
      </c>
      <c r="H27" s="326">
        <v>21527</v>
      </c>
      <c r="I27" s="327">
        <f t="shared" si="1"/>
        <v>46120</v>
      </c>
      <c r="J27" s="283">
        <f t="shared" si="2"/>
        <v>-206</v>
      </c>
      <c r="K27" s="284">
        <f t="shared" si="2"/>
        <v>-67</v>
      </c>
      <c r="L27" s="368">
        <f t="shared" si="2"/>
        <v>-273</v>
      </c>
    </row>
    <row r="28" spans="2:12" ht="21.75" customHeight="1">
      <c r="B28" s="717"/>
      <c r="C28" s="65" t="s">
        <v>22</v>
      </c>
      <c r="D28" s="294">
        <v>2566</v>
      </c>
      <c r="E28" s="295">
        <v>2232</v>
      </c>
      <c r="F28" s="304">
        <v>4798</v>
      </c>
      <c r="G28" s="331">
        <v>2611</v>
      </c>
      <c r="H28" s="332">
        <v>2252</v>
      </c>
      <c r="I28" s="339">
        <f t="shared" si="1"/>
        <v>4863</v>
      </c>
      <c r="J28" s="297">
        <f t="shared" si="2"/>
        <v>-45</v>
      </c>
      <c r="K28" s="298">
        <f t="shared" si="2"/>
        <v>-20</v>
      </c>
      <c r="L28" s="370">
        <f t="shared" si="2"/>
        <v>-65</v>
      </c>
    </row>
    <row r="29" spans="2:12" ht="21.75" customHeight="1">
      <c r="B29" s="716"/>
      <c r="C29" s="66" t="s">
        <v>2</v>
      </c>
      <c r="D29" s="285">
        <v>26953</v>
      </c>
      <c r="E29" s="286">
        <v>23692</v>
      </c>
      <c r="F29" s="300">
        <v>50645</v>
      </c>
      <c r="G29" s="322">
        <f>SUM(G27:G28)</f>
        <v>27204</v>
      </c>
      <c r="H29" s="334">
        <f>SUM(H27:H28)</f>
        <v>23779</v>
      </c>
      <c r="I29" s="323">
        <f t="shared" si="1"/>
        <v>50983</v>
      </c>
      <c r="J29" s="288">
        <f t="shared" si="2"/>
        <v>-251</v>
      </c>
      <c r="K29" s="289">
        <f t="shared" si="2"/>
        <v>-87</v>
      </c>
      <c r="L29" s="367">
        <f t="shared" si="2"/>
        <v>-338</v>
      </c>
    </row>
    <row r="30" spans="2:12" ht="21.75" customHeight="1">
      <c r="B30" s="715" t="s">
        <v>23</v>
      </c>
      <c r="C30" s="67" t="s">
        <v>108</v>
      </c>
      <c r="D30" s="290">
        <v>16538</v>
      </c>
      <c r="E30" s="291">
        <v>12813</v>
      </c>
      <c r="F30" s="304">
        <v>29351</v>
      </c>
      <c r="G30" s="328">
        <v>16791</v>
      </c>
      <c r="H30" s="329">
        <v>12905</v>
      </c>
      <c r="I30" s="339">
        <f t="shared" si="1"/>
        <v>29696</v>
      </c>
      <c r="J30" s="279">
        <f t="shared" si="2"/>
        <v>-253</v>
      </c>
      <c r="K30" s="293">
        <f t="shared" si="2"/>
        <v>-92</v>
      </c>
      <c r="L30" s="369">
        <f t="shared" si="2"/>
        <v>-345</v>
      </c>
    </row>
    <row r="31" spans="2:12" ht="21.75" customHeight="1">
      <c r="B31" s="716"/>
      <c r="C31" s="68" t="s">
        <v>2</v>
      </c>
      <c r="D31" s="299">
        <v>16538</v>
      </c>
      <c r="E31" s="300">
        <v>12813</v>
      </c>
      <c r="F31" s="300">
        <v>29351</v>
      </c>
      <c r="G31" s="335">
        <f>SUM(G30)</f>
        <v>16791</v>
      </c>
      <c r="H31" s="323">
        <f>SUM(H30)</f>
        <v>12905</v>
      </c>
      <c r="I31" s="323">
        <f t="shared" si="1"/>
        <v>29696</v>
      </c>
      <c r="J31" s="302">
        <f t="shared" si="2"/>
        <v>-253</v>
      </c>
      <c r="K31" s="303">
        <f t="shared" si="2"/>
        <v>-92</v>
      </c>
      <c r="L31" s="371">
        <f t="shared" si="2"/>
        <v>-345</v>
      </c>
    </row>
    <row r="32" spans="2:12" ht="21.75" customHeight="1">
      <c r="B32" s="715" t="s">
        <v>24</v>
      </c>
      <c r="C32" s="64" t="s">
        <v>25</v>
      </c>
      <c r="D32" s="280">
        <v>12324</v>
      </c>
      <c r="E32" s="281">
        <v>10539</v>
      </c>
      <c r="F32" s="305">
        <v>22863</v>
      </c>
      <c r="G32" s="325">
        <v>12532</v>
      </c>
      <c r="H32" s="326">
        <v>10613</v>
      </c>
      <c r="I32" s="340">
        <f t="shared" si="1"/>
        <v>23145</v>
      </c>
      <c r="J32" s="283">
        <f t="shared" si="2"/>
        <v>-208</v>
      </c>
      <c r="K32" s="284">
        <f t="shared" si="2"/>
        <v>-74</v>
      </c>
      <c r="L32" s="368">
        <f t="shared" si="2"/>
        <v>-282</v>
      </c>
    </row>
    <row r="33" spans="2:12" ht="21.75" customHeight="1">
      <c r="B33" s="717"/>
      <c r="C33" s="67" t="s">
        <v>26</v>
      </c>
      <c r="D33" s="290">
        <v>6643</v>
      </c>
      <c r="E33" s="291">
        <v>5694</v>
      </c>
      <c r="F33" s="292">
        <v>12337</v>
      </c>
      <c r="G33" s="328">
        <v>6732</v>
      </c>
      <c r="H33" s="329">
        <v>5692</v>
      </c>
      <c r="I33" s="330">
        <f t="shared" si="1"/>
        <v>12424</v>
      </c>
      <c r="J33" s="279">
        <f t="shared" si="2"/>
        <v>-89</v>
      </c>
      <c r="K33" s="293">
        <f t="shared" si="2"/>
        <v>2</v>
      </c>
      <c r="L33" s="369">
        <f t="shared" si="2"/>
        <v>-87</v>
      </c>
    </row>
    <row r="34" spans="2:12" ht="21.75" customHeight="1">
      <c r="B34" s="717"/>
      <c r="C34" s="65" t="s">
        <v>27</v>
      </c>
      <c r="D34" s="294">
        <v>1849</v>
      </c>
      <c r="E34" s="295">
        <v>1371</v>
      </c>
      <c r="F34" s="296">
        <v>3220</v>
      </c>
      <c r="G34" s="331">
        <v>1898</v>
      </c>
      <c r="H34" s="332">
        <v>1386</v>
      </c>
      <c r="I34" s="333">
        <f t="shared" si="1"/>
        <v>3284</v>
      </c>
      <c r="J34" s="297">
        <f t="shared" si="2"/>
        <v>-49</v>
      </c>
      <c r="K34" s="298">
        <f t="shared" si="2"/>
        <v>-15</v>
      </c>
      <c r="L34" s="370">
        <f t="shared" si="2"/>
        <v>-64</v>
      </c>
    </row>
    <row r="35" spans="2:12" ht="21.75" customHeight="1">
      <c r="B35" s="716"/>
      <c r="C35" s="66" t="s">
        <v>2</v>
      </c>
      <c r="D35" s="285">
        <v>20816</v>
      </c>
      <c r="E35" s="286">
        <v>17604</v>
      </c>
      <c r="F35" s="287">
        <v>38420</v>
      </c>
      <c r="G35" s="322">
        <f>SUM(G32:G34)</f>
        <v>21162</v>
      </c>
      <c r="H35" s="334">
        <f>SUM(H32:H34)</f>
        <v>17691</v>
      </c>
      <c r="I35" s="324">
        <f t="shared" si="1"/>
        <v>38853</v>
      </c>
      <c r="J35" s="288">
        <f t="shared" si="2"/>
        <v>-346</v>
      </c>
      <c r="K35" s="289">
        <f t="shared" si="2"/>
        <v>-87</v>
      </c>
      <c r="L35" s="367">
        <f t="shared" si="2"/>
        <v>-433</v>
      </c>
    </row>
    <row r="36" spans="2:12" ht="21.75" customHeight="1">
      <c r="B36" s="715" t="s">
        <v>28</v>
      </c>
      <c r="C36" s="67" t="s">
        <v>29</v>
      </c>
      <c r="D36" s="290">
        <v>9026</v>
      </c>
      <c r="E36" s="306">
        <v>7366</v>
      </c>
      <c r="F36" s="358">
        <v>16392</v>
      </c>
      <c r="G36" s="326">
        <v>9197</v>
      </c>
      <c r="H36" s="341">
        <v>7407</v>
      </c>
      <c r="I36" s="330">
        <f t="shared" si="1"/>
        <v>16604</v>
      </c>
      <c r="J36" s="279">
        <f t="shared" si="2"/>
        <v>-171</v>
      </c>
      <c r="K36" s="293">
        <f t="shared" si="2"/>
        <v>-41</v>
      </c>
      <c r="L36" s="369">
        <f t="shared" si="2"/>
        <v>-212</v>
      </c>
    </row>
    <row r="37" spans="2:12" ht="21.75" customHeight="1" hidden="1">
      <c r="B37" s="717"/>
      <c r="C37" s="65" t="s">
        <v>30</v>
      </c>
      <c r="D37" s="294">
        <v>0</v>
      </c>
      <c r="E37" s="307">
        <v>0</v>
      </c>
      <c r="F37" s="296">
        <v>0</v>
      </c>
      <c r="G37" s="332"/>
      <c r="H37" s="342"/>
      <c r="I37" s="333">
        <f t="shared" si="1"/>
        <v>0</v>
      </c>
      <c r="J37" s="297">
        <f t="shared" si="2"/>
        <v>0</v>
      </c>
      <c r="K37" s="298">
        <f t="shared" si="2"/>
        <v>0</v>
      </c>
      <c r="L37" s="370">
        <f t="shared" si="2"/>
        <v>0</v>
      </c>
    </row>
    <row r="38" spans="2:12" ht="21.75" customHeight="1">
      <c r="B38" s="716"/>
      <c r="C38" s="68" t="s">
        <v>2</v>
      </c>
      <c r="D38" s="300">
        <v>9026</v>
      </c>
      <c r="E38" s="300">
        <v>7366</v>
      </c>
      <c r="F38" s="292">
        <v>16392</v>
      </c>
      <c r="G38" s="323">
        <f>SUM(G36)</f>
        <v>9197</v>
      </c>
      <c r="H38" s="323">
        <f>SUM(H36:H37)</f>
        <v>7407</v>
      </c>
      <c r="I38" s="323">
        <f t="shared" si="1"/>
        <v>16604</v>
      </c>
      <c r="J38" s="359">
        <f t="shared" si="2"/>
        <v>-171</v>
      </c>
      <c r="K38" s="303">
        <f t="shared" si="2"/>
        <v>-41</v>
      </c>
      <c r="L38" s="371">
        <f t="shared" si="2"/>
        <v>-212</v>
      </c>
    </row>
    <row r="39" spans="2:12" ht="21.75" customHeight="1">
      <c r="B39" s="715" t="s">
        <v>31</v>
      </c>
      <c r="C39" s="64" t="s">
        <v>32</v>
      </c>
      <c r="D39" s="280">
        <v>10851</v>
      </c>
      <c r="E39" s="308">
        <v>8475</v>
      </c>
      <c r="F39" s="282">
        <v>19326</v>
      </c>
      <c r="G39" s="325">
        <v>11083</v>
      </c>
      <c r="H39" s="343">
        <v>8580</v>
      </c>
      <c r="I39" s="327">
        <f t="shared" si="1"/>
        <v>19663</v>
      </c>
      <c r="J39" s="283">
        <f t="shared" si="2"/>
        <v>-232</v>
      </c>
      <c r="K39" s="284">
        <f t="shared" si="2"/>
        <v>-105</v>
      </c>
      <c r="L39" s="368">
        <f t="shared" si="2"/>
        <v>-337</v>
      </c>
    </row>
    <row r="40" spans="2:12" ht="21.75" customHeight="1">
      <c r="B40" s="717"/>
      <c r="C40" s="65" t="s">
        <v>33</v>
      </c>
      <c r="D40" s="294">
        <v>3856</v>
      </c>
      <c r="E40" s="295">
        <v>3124</v>
      </c>
      <c r="F40" s="296">
        <v>6980</v>
      </c>
      <c r="G40" s="331">
        <v>3903</v>
      </c>
      <c r="H40" s="332">
        <v>3156</v>
      </c>
      <c r="I40" s="333">
        <f t="shared" si="1"/>
        <v>7059</v>
      </c>
      <c r="J40" s="297">
        <f t="shared" si="2"/>
        <v>-47</v>
      </c>
      <c r="K40" s="298">
        <f t="shared" si="2"/>
        <v>-32</v>
      </c>
      <c r="L40" s="370">
        <f t="shared" si="2"/>
        <v>-79</v>
      </c>
    </row>
    <row r="41" spans="2:12" s="72" customFormat="1" ht="21.75" customHeight="1">
      <c r="B41" s="716"/>
      <c r="C41" s="71" t="s">
        <v>2</v>
      </c>
      <c r="D41" s="309">
        <v>14707</v>
      </c>
      <c r="E41" s="310">
        <v>11599</v>
      </c>
      <c r="F41" s="311">
        <v>26306</v>
      </c>
      <c r="G41" s="344">
        <f>SUM(G39:G40)</f>
        <v>14986</v>
      </c>
      <c r="H41" s="345">
        <f>SUM(H39:H40)</f>
        <v>11736</v>
      </c>
      <c r="I41" s="346">
        <f t="shared" si="1"/>
        <v>26722</v>
      </c>
      <c r="J41" s="288">
        <f t="shared" si="2"/>
        <v>-279</v>
      </c>
      <c r="K41" s="289">
        <f t="shared" si="2"/>
        <v>-137</v>
      </c>
      <c r="L41" s="367">
        <f t="shared" si="2"/>
        <v>-416</v>
      </c>
    </row>
    <row r="42" spans="2:12" ht="21.75" customHeight="1">
      <c r="B42" s="715" t="s">
        <v>34</v>
      </c>
      <c r="C42" s="67" t="s">
        <v>35</v>
      </c>
      <c r="D42" s="290">
        <v>16821</v>
      </c>
      <c r="E42" s="291">
        <v>13321</v>
      </c>
      <c r="F42" s="292">
        <v>30142</v>
      </c>
      <c r="G42" s="328">
        <v>17158</v>
      </c>
      <c r="H42" s="329">
        <v>13460</v>
      </c>
      <c r="I42" s="330">
        <f t="shared" si="1"/>
        <v>30618</v>
      </c>
      <c r="J42" s="279">
        <f t="shared" si="2"/>
        <v>-337</v>
      </c>
      <c r="K42" s="293">
        <f t="shared" si="2"/>
        <v>-139</v>
      </c>
      <c r="L42" s="369">
        <f t="shared" si="2"/>
        <v>-476</v>
      </c>
    </row>
    <row r="43" spans="2:12" ht="21.75" customHeight="1">
      <c r="B43" s="717"/>
      <c r="C43" s="67" t="s">
        <v>36</v>
      </c>
      <c r="D43" s="290">
        <v>5237</v>
      </c>
      <c r="E43" s="291">
        <v>4008</v>
      </c>
      <c r="F43" s="292">
        <v>9245</v>
      </c>
      <c r="G43" s="328">
        <v>5285</v>
      </c>
      <c r="H43" s="329">
        <v>4011</v>
      </c>
      <c r="I43" s="330">
        <f t="shared" si="1"/>
        <v>9296</v>
      </c>
      <c r="J43" s="279">
        <f t="shared" si="2"/>
        <v>-48</v>
      </c>
      <c r="K43" s="293">
        <f t="shared" si="2"/>
        <v>-3</v>
      </c>
      <c r="L43" s="369">
        <f t="shared" si="2"/>
        <v>-51</v>
      </c>
    </row>
    <row r="44" spans="2:12" s="72" customFormat="1" ht="21.75" customHeight="1">
      <c r="B44" s="716"/>
      <c r="C44" s="73" t="s">
        <v>2</v>
      </c>
      <c r="D44" s="312">
        <v>22058</v>
      </c>
      <c r="E44" s="310">
        <v>17329</v>
      </c>
      <c r="F44" s="313">
        <v>39387</v>
      </c>
      <c r="G44" s="347">
        <f>SUM(G42:G43)</f>
        <v>22443</v>
      </c>
      <c r="H44" s="345">
        <f>SUM(H42:H43)</f>
        <v>17471</v>
      </c>
      <c r="I44" s="348">
        <f t="shared" si="1"/>
        <v>39914</v>
      </c>
      <c r="J44" s="302">
        <f t="shared" si="2"/>
        <v>-385</v>
      </c>
      <c r="K44" s="303">
        <f t="shared" si="2"/>
        <v>-142</v>
      </c>
      <c r="L44" s="371">
        <f t="shared" si="2"/>
        <v>-527</v>
      </c>
    </row>
    <row r="45" spans="2:12" ht="21.75" customHeight="1">
      <c r="B45" s="715" t="s">
        <v>37</v>
      </c>
      <c r="C45" s="64" t="s">
        <v>38</v>
      </c>
      <c r="D45" s="280">
        <v>3088</v>
      </c>
      <c r="E45" s="281">
        <v>2121</v>
      </c>
      <c r="F45" s="282">
        <v>5209</v>
      </c>
      <c r="G45" s="325">
        <v>3160</v>
      </c>
      <c r="H45" s="326">
        <v>2142</v>
      </c>
      <c r="I45" s="327">
        <f t="shared" si="1"/>
        <v>5302</v>
      </c>
      <c r="J45" s="283">
        <f t="shared" si="2"/>
        <v>-72</v>
      </c>
      <c r="K45" s="284">
        <f t="shared" si="2"/>
        <v>-21</v>
      </c>
      <c r="L45" s="368">
        <f t="shared" si="2"/>
        <v>-93</v>
      </c>
    </row>
    <row r="46" spans="2:12" ht="21.75" customHeight="1">
      <c r="B46" s="717"/>
      <c r="C46" s="65" t="s">
        <v>39</v>
      </c>
      <c r="D46" s="294">
        <v>1168</v>
      </c>
      <c r="E46" s="295">
        <v>859</v>
      </c>
      <c r="F46" s="296">
        <v>2027</v>
      </c>
      <c r="G46" s="331">
        <v>1198</v>
      </c>
      <c r="H46" s="332">
        <v>864</v>
      </c>
      <c r="I46" s="333">
        <f t="shared" si="1"/>
        <v>2062</v>
      </c>
      <c r="J46" s="297">
        <f t="shared" si="2"/>
        <v>-30</v>
      </c>
      <c r="K46" s="298">
        <f t="shared" si="2"/>
        <v>-5</v>
      </c>
      <c r="L46" s="370">
        <f t="shared" si="2"/>
        <v>-35</v>
      </c>
    </row>
    <row r="47" spans="2:12" s="72" customFormat="1" ht="21.75" customHeight="1">
      <c r="B47" s="716"/>
      <c r="C47" s="71" t="s">
        <v>2</v>
      </c>
      <c r="D47" s="309">
        <v>4256</v>
      </c>
      <c r="E47" s="314">
        <v>2980</v>
      </c>
      <c r="F47" s="311">
        <v>7236</v>
      </c>
      <c r="G47" s="344">
        <f>SUM(G45:G46)</f>
        <v>4358</v>
      </c>
      <c r="H47" s="349">
        <f>SUM(H45:H46)</f>
        <v>3006</v>
      </c>
      <c r="I47" s="346">
        <f t="shared" si="1"/>
        <v>7364</v>
      </c>
      <c r="J47" s="288">
        <f t="shared" si="2"/>
        <v>-102</v>
      </c>
      <c r="K47" s="289">
        <f t="shared" si="2"/>
        <v>-26</v>
      </c>
      <c r="L47" s="367">
        <f t="shared" si="2"/>
        <v>-128</v>
      </c>
    </row>
    <row r="48" spans="2:12" ht="21.75" customHeight="1">
      <c r="B48" s="715" t="s">
        <v>40</v>
      </c>
      <c r="C48" s="67" t="s">
        <v>41</v>
      </c>
      <c r="D48" s="290">
        <v>11655</v>
      </c>
      <c r="E48" s="291">
        <v>10119</v>
      </c>
      <c r="F48" s="292">
        <v>21774</v>
      </c>
      <c r="G48" s="328">
        <v>11788</v>
      </c>
      <c r="H48" s="329">
        <v>10192</v>
      </c>
      <c r="I48" s="330">
        <f t="shared" si="1"/>
        <v>21980</v>
      </c>
      <c r="J48" s="279">
        <f aca="true" t="shared" si="3" ref="J48:L58">D48-G48</f>
        <v>-133</v>
      </c>
      <c r="K48" s="293">
        <f t="shared" si="3"/>
        <v>-73</v>
      </c>
      <c r="L48" s="369">
        <f t="shared" si="3"/>
        <v>-206</v>
      </c>
    </row>
    <row r="49" spans="2:12" ht="21.75" customHeight="1">
      <c r="B49" s="717"/>
      <c r="C49" s="67" t="s">
        <v>119</v>
      </c>
      <c r="D49" s="290">
        <v>5534</v>
      </c>
      <c r="E49" s="291">
        <v>4823</v>
      </c>
      <c r="F49" s="292">
        <v>10357</v>
      </c>
      <c r="G49" s="328">
        <v>5582</v>
      </c>
      <c r="H49" s="329">
        <v>4856</v>
      </c>
      <c r="I49" s="330">
        <f t="shared" si="1"/>
        <v>10438</v>
      </c>
      <c r="J49" s="279">
        <f t="shared" si="3"/>
        <v>-48</v>
      </c>
      <c r="K49" s="293">
        <f t="shared" si="3"/>
        <v>-33</v>
      </c>
      <c r="L49" s="369">
        <f t="shared" si="3"/>
        <v>-81</v>
      </c>
    </row>
    <row r="50" spans="2:12" ht="21.75" customHeight="1">
      <c r="B50" s="717"/>
      <c r="C50" s="67" t="s">
        <v>42</v>
      </c>
      <c r="D50" s="290">
        <v>909</v>
      </c>
      <c r="E50" s="291">
        <v>700</v>
      </c>
      <c r="F50" s="292">
        <v>1609</v>
      </c>
      <c r="G50" s="328">
        <v>931</v>
      </c>
      <c r="H50" s="329">
        <v>699</v>
      </c>
      <c r="I50" s="330">
        <f t="shared" si="1"/>
        <v>1630</v>
      </c>
      <c r="J50" s="279">
        <f t="shared" si="3"/>
        <v>-22</v>
      </c>
      <c r="K50" s="293">
        <f t="shared" si="3"/>
        <v>1</v>
      </c>
      <c r="L50" s="369">
        <f t="shared" si="3"/>
        <v>-21</v>
      </c>
    </row>
    <row r="51" spans="2:12" ht="21.75" customHeight="1">
      <c r="B51" s="717"/>
      <c r="C51" s="67" t="s">
        <v>43</v>
      </c>
      <c r="D51" s="290">
        <v>1448</v>
      </c>
      <c r="E51" s="291">
        <v>1228</v>
      </c>
      <c r="F51" s="292">
        <v>2676</v>
      </c>
      <c r="G51" s="328">
        <v>1446</v>
      </c>
      <c r="H51" s="329">
        <v>1237</v>
      </c>
      <c r="I51" s="330">
        <f t="shared" si="1"/>
        <v>2683</v>
      </c>
      <c r="J51" s="279">
        <f t="shared" si="3"/>
        <v>2</v>
      </c>
      <c r="K51" s="293">
        <f t="shared" si="3"/>
        <v>-9</v>
      </c>
      <c r="L51" s="369">
        <f t="shared" si="3"/>
        <v>-7</v>
      </c>
    </row>
    <row r="52" spans="2:12" s="72" customFormat="1" ht="21.75" customHeight="1">
      <c r="B52" s="716"/>
      <c r="C52" s="73" t="s">
        <v>2</v>
      </c>
      <c r="D52" s="312">
        <v>19546</v>
      </c>
      <c r="E52" s="310">
        <v>16870</v>
      </c>
      <c r="F52" s="313">
        <v>36416</v>
      </c>
      <c r="G52" s="347">
        <f>SUM(G48:G51)</f>
        <v>19747</v>
      </c>
      <c r="H52" s="345">
        <f>SUM(H48:H51)</f>
        <v>16984</v>
      </c>
      <c r="I52" s="348">
        <f t="shared" si="1"/>
        <v>36731</v>
      </c>
      <c r="J52" s="302">
        <f t="shared" si="3"/>
        <v>-201</v>
      </c>
      <c r="K52" s="303">
        <f t="shared" si="3"/>
        <v>-114</v>
      </c>
      <c r="L52" s="371">
        <f t="shared" si="3"/>
        <v>-315</v>
      </c>
    </row>
    <row r="53" spans="2:12" ht="21.75" customHeight="1">
      <c r="B53" s="715" t="s">
        <v>44</v>
      </c>
      <c r="C53" s="64" t="s">
        <v>45</v>
      </c>
      <c r="D53" s="280">
        <v>9042</v>
      </c>
      <c r="E53" s="281">
        <v>7768</v>
      </c>
      <c r="F53" s="282">
        <v>16810</v>
      </c>
      <c r="G53" s="325">
        <v>9158</v>
      </c>
      <c r="H53" s="326">
        <v>7798</v>
      </c>
      <c r="I53" s="327">
        <f t="shared" si="1"/>
        <v>16956</v>
      </c>
      <c r="J53" s="283">
        <f t="shared" si="3"/>
        <v>-116</v>
      </c>
      <c r="K53" s="284">
        <f t="shared" si="3"/>
        <v>-30</v>
      </c>
      <c r="L53" s="368">
        <f t="shared" si="3"/>
        <v>-146</v>
      </c>
    </row>
    <row r="54" spans="2:12" ht="21.75" customHeight="1">
      <c r="B54" s="717"/>
      <c r="C54" s="67" t="s">
        <v>46</v>
      </c>
      <c r="D54" s="290">
        <v>3930</v>
      </c>
      <c r="E54" s="291">
        <v>2972</v>
      </c>
      <c r="F54" s="292">
        <v>6902</v>
      </c>
      <c r="G54" s="328">
        <v>4011</v>
      </c>
      <c r="H54" s="329">
        <v>2981</v>
      </c>
      <c r="I54" s="330">
        <f t="shared" si="1"/>
        <v>6992</v>
      </c>
      <c r="J54" s="279">
        <f t="shared" si="3"/>
        <v>-81</v>
      </c>
      <c r="K54" s="293">
        <f t="shared" si="3"/>
        <v>-9</v>
      </c>
      <c r="L54" s="369">
        <f t="shared" si="3"/>
        <v>-90</v>
      </c>
    </row>
    <row r="55" spans="2:12" ht="21.75" customHeight="1">
      <c r="B55" s="717"/>
      <c r="C55" s="67" t="s">
        <v>47</v>
      </c>
      <c r="D55" s="290">
        <v>3133</v>
      </c>
      <c r="E55" s="291">
        <v>2322</v>
      </c>
      <c r="F55" s="292">
        <v>5455</v>
      </c>
      <c r="G55" s="328">
        <v>3177</v>
      </c>
      <c r="H55" s="329">
        <v>2360</v>
      </c>
      <c r="I55" s="330">
        <f t="shared" si="1"/>
        <v>5537</v>
      </c>
      <c r="J55" s="279">
        <f t="shared" si="3"/>
        <v>-44</v>
      </c>
      <c r="K55" s="293">
        <f t="shared" si="3"/>
        <v>-38</v>
      </c>
      <c r="L55" s="369">
        <f t="shared" si="3"/>
        <v>-82</v>
      </c>
    </row>
    <row r="56" spans="2:12" ht="21.75" customHeight="1">
      <c r="B56" s="717"/>
      <c r="C56" s="65" t="s">
        <v>48</v>
      </c>
      <c r="D56" s="294">
        <v>1941</v>
      </c>
      <c r="E56" s="295">
        <v>1597</v>
      </c>
      <c r="F56" s="296">
        <v>3538</v>
      </c>
      <c r="G56" s="331">
        <v>1961</v>
      </c>
      <c r="H56" s="332">
        <v>1608</v>
      </c>
      <c r="I56" s="333">
        <f t="shared" si="1"/>
        <v>3569</v>
      </c>
      <c r="J56" s="297">
        <f t="shared" si="3"/>
        <v>-20</v>
      </c>
      <c r="K56" s="298">
        <f t="shared" si="3"/>
        <v>-11</v>
      </c>
      <c r="L56" s="370">
        <f t="shared" si="3"/>
        <v>-31</v>
      </c>
    </row>
    <row r="57" spans="2:12" ht="21.75" customHeight="1">
      <c r="B57" s="716"/>
      <c r="C57" s="66" t="s">
        <v>2</v>
      </c>
      <c r="D57" s="285">
        <v>18046</v>
      </c>
      <c r="E57" s="286">
        <v>14659</v>
      </c>
      <c r="F57" s="287">
        <v>32705</v>
      </c>
      <c r="G57" s="322">
        <f>SUM(G53:G56)</f>
        <v>18307</v>
      </c>
      <c r="H57" s="334">
        <f>SUM(H53:H56)</f>
        <v>14747</v>
      </c>
      <c r="I57" s="324">
        <f t="shared" si="1"/>
        <v>33054</v>
      </c>
      <c r="J57" s="288">
        <f t="shared" si="3"/>
        <v>-261</v>
      </c>
      <c r="K57" s="289">
        <f t="shared" si="3"/>
        <v>-88</v>
      </c>
      <c r="L57" s="367">
        <f t="shared" si="3"/>
        <v>-349</v>
      </c>
    </row>
    <row r="58" spans="2:12" ht="21.75" customHeight="1">
      <c r="B58" s="74" t="s">
        <v>49</v>
      </c>
      <c r="C58" s="75" t="s">
        <v>2</v>
      </c>
      <c r="D58" s="221">
        <v>434461</v>
      </c>
      <c r="E58" s="315">
        <v>374121</v>
      </c>
      <c r="F58" s="316">
        <v>808582</v>
      </c>
      <c r="G58" s="221">
        <f>SUM(G6,G10,G14,G17,G19,G22,G25,G29,G31,G35,G38,G41,G44,G47,G52,G57)</f>
        <v>438186</v>
      </c>
      <c r="H58" s="221">
        <f>SUM(H6,H10,H14,H17,H19,H22,H25,H29,H31,H35,H38,H41,H44,H47,H52,H57)</f>
        <v>375092</v>
      </c>
      <c r="I58" s="316">
        <f t="shared" si="1"/>
        <v>813278</v>
      </c>
      <c r="J58" s="288">
        <f t="shared" si="3"/>
        <v>-3725</v>
      </c>
      <c r="K58" s="289">
        <f t="shared" si="3"/>
        <v>-971</v>
      </c>
      <c r="L58" s="367">
        <f t="shared" si="3"/>
        <v>-4696</v>
      </c>
    </row>
    <row r="59" ht="21.75" customHeight="1"/>
    <row r="60" ht="21.75" customHeight="1"/>
    <row r="68" ht="14.25"/>
    <row r="70" ht="14.25"/>
  </sheetData>
  <sheetProtection/>
  <mergeCells count="19">
    <mergeCell ref="B30:B31"/>
    <mergeCell ref="B45:B47"/>
    <mergeCell ref="B23:B25"/>
    <mergeCell ref="B27:B29"/>
    <mergeCell ref="B48:B52"/>
    <mergeCell ref="B53:B57"/>
    <mergeCell ref="B32:B35"/>
    <mergeCell ref="B36:B38"/>
    <mergeCell ref="B39:B41"/>
    <mergeCell ref="B42:B44"/>
    <mergeCell ref="D3:F3"/>
    <mergeCell ref="G3:I3"/>
    <mergeCell ref="J3:L3"/>
    <mergeCell ref="B18:B19"/>
    <mergeCell ref="B20:B22"/>
    <mergeCell ref="B5:B6"/>
    <mergeCell ref="B7:B10"/>
    <mergeCell ref="B11:B14"/>
    <mergeCell ref="B15:B17"/>
  </mergeCells>
  <printOptions/>
  <pageMargins left="0.7874015748031497" right="0.1968503937007874" top="0.8661417322834646" bottom="0.6692913385826772" header="0.5118110236220472" footer="0.4330708661417323"/>
  <pageSetup firstPageNumber="3" useFirstPageNumber="1" horizontalDpi="600" verticalDpi="600" orientation="portrait" paperSize="9" scale="65" r:id="rId2"/>
  <headerFooter alignWithMargins="0">
    <oddFooter>&amp;C&amp;P</oddFooter>
  </headerFooter>
  <rowBreaks count="2" manualBreakCount="2">
    <brk id="58" max="11" man="1"/>
    <brk id="59" max="11" man="1"/>
  </rowBreaks>
  <ignoredErrors>
    <ignoredError sqref="I5:I5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Z91"/>
  <sheetViews>
    <sheetView showZeros="0" view="pageBreakPreview" zoomScale="70" zoomScaleSheetLayoutView="70" zoomScalePageLayoutView="0" workbookViewId="0" topLeftCell="A1">
      <pane xSplit="3" ySplit="4" topLeftCell="D38" activePane="bottomRight" state="frozen"/>
      <selection pane="topLeft" activeCell="G2" sqref="G2"/>
      <selection pane="topRight" activeCell="G2" sqref="G2"/>
      <selection pane="bottomLeft" activeCell="G2" sqref="G2"/>
      <selection pane="bottomRight" activeCell="B1" sqref="B1"/>
    </sheetView>
  </sheetViews>
  <sheetFormatPr defaultColWidth="9.00390625" defaultRowHeight="13.5"/>
  <cols>
    <col min="1" max="1" width="1.12109375" style="2" customWidth="1"/>
    <col min="2" max="2" width="13.00390625" style="2" customWidth="1"/>
    <col min="3" max="3" width="3.00390625" style="2" bestFit="1" customWidth="1"/>
    <col min="4" max="4" width="9.25390625" style="2" bestFit="1" customWidth="1"/>
    <col min="5" max="5" width="9.25390625" style="2" customWidth="1"/>
    <col min="6" max="6" width="9.25390625" style="2" bestFit="1" customWidth="1"/>
    <col min="7" max="8" width="8.625" style="2" bestFit="1" customWidth="1"/>
    <col min="9" max="9" width="9.25390625" style="2" bestFit="1" customWidth="1"/>
    <col min="10" max="10" width="9.25390625" style="179" bestFit="1" customWidth="1"/>
    <col min="11" max="11" width="12.375" style="123" customWidth="1"/>
    <col min="12" max="13" width="11.625" style="2" bestFit="1" customWidth="1"/>
    <col min="14" max="14" width="9.25390625" style="180" bestFit="1" customWidth="1"/>
    <col min="15" max="15" width="8.625" style="180" bestFit="1" customWidth="1"/>
    <col min="16" max="16" width="9.25390625" style="179" bestFit="1" customWidth="1"/>
    <col min="17" max="17" width="8.625" style="179" bestFit="1" customWidth="1"/>
    <col min="18" max="18" width="9.25390625" style="179" bestFit="1" customWidth="1"/>
    <col min="19" max="19" width="11.125" style="179" bestFit="1" customWidth="1"/>
    <col min="20" max="20" width="12.125" style="179" customWidth="1"/>
    <col min="21" max="21" width="12.25390625" style="179" customWidth="1"/>
    <col min="22" max="22" width="11.875" style="2" hidden="1" customWidth="1"/>
    <col min="23" max="16384" width="9.00390625" style="2" customWidth="1"/>
  </cols>
  <sheetData>
    <row r="1" spans="2:22" ht="21.75" customHeight="1">
      <c r="B1" s="1" t="s">
        <v>133</v>
      </c>
      <c r="H1" s="122"/>
      <c r="I1" s="123"/>
      <c r="J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8:22" ht="21.75" customHeight="1" thickBot="1"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718" t="s">
        <v>228</v>
      </c>
      <c r="T2" s="718"/>
      <c r="U2" s="718"/>
      <c r="V2" s="35"/>
    </row>
    <row r="3" spans="2:22" ht="21.75" customHeight="1">
      <c r="B3" s="719" t="s">
        <v>97</v>
      </c>
      <c r="C3" s="720"/>
      <c r="D3" s="696" t="s">
        <v>212</v>
      </c>
      <c r="E3" s="702"/>
      <c r="F3" s="702"/>
      <c r="G3" s="702"/>
      <c r="H3" s="702"/>
      <c r="I3" s="703"/>
      <c r="J3" s="696" t="s">
        <v>214</v>
      </c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21" t="s">
        <v>60</v>
      </c>
      <c r="V3" s="218"/>
    </row>
    <row r="4" spans="2:22" ht="21.75" customHeight="1">
      <c r="B4" s="257" t="s">
        <v>96</v>
      </c>
      <c r="C4" s="258"/>
      <c r="D4" s="216" t="s">
        <v>51</v>
      </c>
      <c r="E4" s="12" t="s">
        <v>123</v>
      </c>
      <c r="F4" s="259" t="s">
        <v>52</v>
      </c>
      <c r="G4" s="260" t="s">
        <v>53</v>
      </c>
      <c r="H4" s="12" t="s">
        <v>54</v>
      </c>
      <c r="I4" s="261" t="s">
        <v>55</v>
      </c>
      <c r="J4" s="216" t="s">
        <v>51</v>
      </c>
      <c r="K4" s="12" t="s">
        <v>123</v>
      </c>
      <c r="L4" s="12" t="s">
        <v>191</v>
      </c>
      <c r="M4" s="260" t="s">
        <v>52</v>
      </c>
      <c r="N4" s="12" t="s">
        <v>53</v>
      </c>
      <c r="O4" s="12" t="s">
        <v>56</v>
      </c>
      <c r="P4" s="12" t="s">
        <v>57</v>
      </c>
      <c r="Q4" s="12" t="s">
        <v>58</v>
      </c>
      <c r="R4" s="12" t="s">
        <v>59</v>
      </c>
      <c r="S4" s="12" t="s">
        <v>54</v>
      </c>
      <c r="T4" s="262" t="s">
        <v>55</v>
      </c>
      <c r="U4" s="722"/>
      <c r="V4" s="219"/>
    </row>
    <row r="5" spans="2:22" ht="21.75" customHeight="1">
      <c r="B5" s="263"/>
      <c r="C5" s="32" t="s">
        <v>0</v>
      </c>
      <c r="D5" s="126">
        <v>0</v>
      </c>
      <c r="E5" s="127">
        <v>0</v>
      </c>
      <c r="F5" s="128">
        <v>0</v>
      </c>
      <c r="G5" s="127">
        <v>0</v>
      </c>
      <c r="H5" s="128">
        <v>0</v>
      </c>
      <c r="I5" s="129">
        <v>0</v>
      </c>
      <c r="J5" s="126">
        <v>2</v>
      </c>
      <c r="K5" s="127">
        <v>0</v>
      </c>
      <c r="L5" s="127">
        <v>356</v>
      </c>
      <c r="M5" s="130">
        <v>3705</v>
      </c>
      <c r="N5" s="128">
        <v>8</v>
      </c>
      <c r="O5" s="127">
        <v>0</v>
      </c>
      <c r="P5" s="128">
        <v>37</v>
      </c>
      <c r="Q5" s="127">
        <v>2</v>
      </c>
      <c r="R5" s="128">
        <v>210</v>
      </c>
      <c r="S5" s="127">
        <v>0</v>
      </c>
      <c r="T5" s="129">
        <v>4320</v>
      </c>
      <c r="U5" s="131">
        <v>4320</v>
      </c>
      <c r="V5" s="220">
        <v>0.9943355099767298</v>
      </c>
    </row>
    <row r="6" spans="2:22" ht="21.75" customHeight="1">
      <c r="B6" s="254" t="s">
        <v>61</v>
      </c>
      <c r="C6" s="264" t="s">
        <v>1</v>
      </c>
      <c r="D6" s="132">
        <v>0</v>
      </c>
      <c r="E6" s="133">
        <v>0</v>
      </c>
      <c r="F6" s="134">
        <v>0</v>
      </c>
      <c r="G6" s="133">
        <v>0</v>
      </c>
      <c r="H6" s="134">
        <v>0</v>
      </c>
      <c r="I6" s="135">
        <v>0</v>
      </c>
      <c r="J6" s="132">
        <v>3</v>
      </c>
      <c r="K6" s="133">
        <v>0</v>
      </c>
      <c r="L6" s="133">
        <v>30</v>
      </c>
      <c r="M6" s="136">
        <v>3365</v>
      </c>
      <c r="N6" s="134">
        <v>3</v>
      </c>
      <c r="O6" s="133">
        <v>0</v>
      </c>
      <c r="P6" s="134">
        <v>10</v>
      </c>
      <c r="Q6" s="133">
        <v>1</v>
      </c>
      <c r="R6" s="134">
        <v>74</v>
      </c>
      <c r="S6" s="133">
        <v>0</v>
      </c>
      <c r="T6" s="137">
        <v>3486</v>
      </c>
      <c r="U6" s="138">
        <v>3486</v>
      </c>
      <c r="V6" s="220">
        <v>0.9317865925371538</v>
      </c>
    </row>
    <row r="7" spans="2:26" ht="21.75" customHeight="1">
      <c r="B7" s="254"/>
      <c r="C7" s="265" t="s">
        <v>2</v>
      </c>
      <c r="D7" s="139">
        <v>0</v>
      </c>
      <c r="E7" s="140">
        <v>0</v>
      </c>
      <c r="F7" s="141">
        <v>0</v>
      </c>
      <c r="G7" s="140">
        <v>0</v>
      </c>
      <c r="H7" s="217">
        <v>0</v>
      </c>
      <c r="I7" s="142">
        <v>0</v>
      </c>
      <c r="J7" s="139">
        <v>5</v>
      </c>
      <c r="K7" s="140">
        <v>0</v>
      </c>
      <c r="L7" s="140">
        <v>386</v>
      </c>
      <c r="M7" s="143">
        <v>7070</v>
      </c>
      <c r="N7" s="141">
        <v>11</v>
      </c>
      <c r="O7" s="140">
        <v>0</v>
      </c>
      <c r="P7" s="141">
        <v>47</v>
      </c>
      <c r="Q7" s="140">
        <v>3</v>
      </c>
      <c r="R7" s="141">
        <v>284</v>
      </c>
      <c r="S7" s="140">
        <v>0</v>
      </c>
      <c r="T7" s="141">
        <v>7806</v>
      </c>
      <c r="U7" s="144">
        <v>7806</v>
      </c>
      <c r="V7" s="220">
        <v>0.9653949326041547</v>
      </c>
      <c r="X7" s="145"/>
      <c r="Y7" s="123"/>
      <c r="Z7" s="123"/>
    </row>
    <row r="8" spans="2:22" ht="21.75" customHeight="1">
      <c r="B8" s="266"/>
      <c r="C8" s="267" t="s">
        <v>0</v>
      </c>
      <c r="D8" s="146">
        <v>7</v>
      </c>
      <c r="E8" s="147">
        <v>0</v>
      </c>
      <c r="F8" s="148">
        <v>3</v>
      </c>
      <c r="G8" s="149">
        <v>0</v>
      </c>
      <c r="H8" s="147">
        <v>0</v>
      </c>
      <c r="I8" s="150">
        <v>10</v>
      </c>
      <c r="J8" s="146">
        <v>484</v>
      </c>
      <c r="K8" s="147">
        <v>635</v>
      </c>
      <c r="L8" s="147">
        <v>1615</v>
      </c>
      <c r="M8" s="122">
        <v>18607</v>
      </c>
      <c r="N8" s="147">
        <v>3</v>
      </c>
      <c r="O8" s="148">
        <v>2</v>
      </c>
      <c r="P8" s="147">
        <v>23</v>
      </c>
      <c r="Q8" s="147">
        <v>2</v>
      </c>
      <c r="R8" s="147">
        <v>81</v>
      </c>
      <c r="S8" s="147">
        <v>0</v>
      </c>
      <c r="T8" s="151">
        <v>21452</v>
      </c>
      <c r="U8" s="152">
        <v>21462</v>
      </c>
      <c r="V8" s="220">
        <v>4.939914054426059</v>
      </c>
    </row>
    <row r="9" spans="2:22" ht="21.75" customHeight="1">
      <c r="B9" s="254" t="s">
        <v>62</v>
      </c>
      <c r="C9" s="264" t="s">
        <v>1</v>
      </c>
      <c r="D9" s="132">
        <v>0</v>
      </c>
      <c r="E9" s="133">
        <v>0</v>
      </c>
      <c r="F9" s="136">
        <v>1</v>
      </c>
      <c r="G9" s="134">
        <v>0</v>
      </c>
      <c r="H9" s="133">
        <v>0</v>
      </c>
      <c r="I9" s="135">
        <v>1</v>
      </c>
      <c r="J9" s="132">
        <v>45</v>
      </c>
      <c r="K9" s="133">
        <v>28</v>
      </c>
      <c r="L9" s="133">
        <v>235</v>
      </c>
      <c r="M9" s="134">
        <v>18378</v>
      </c>
      <c r="N9" s="133">
        <v>0</v>
      </c>
      <c r="O9" s="136">
        <v>0</v>
      </c>
      <c r="P9" s="133">
        <v>5</v>
      </c>
      <c r="Q9" s="133">
        <v>1</v>
      </c>
      <c r="R9" s="133">
        <v>29</v>
      </c>
      <c r="S9" s="133">
        <v>0</v>
      </c>
      <c r="T9" s="135">
        <v>18721</v>
      </c>
      <c r="U9" s="138">
        <v>18722</v>
      </c>
      <c r="V9" s="220">
        <v>5.0042767026622474</v>
      </c>
    </row>
    <row r="10" spans="2:22" ht="21.75" customHeight="1">
      <c r="B10" s="268"/>
      <c r="C10" s="269" t="s">
        <v>2</v>
      </c>
      <c r="D10" s="153">
        <v>7</v>
      </c>
      <c r="E10" s="154">
        <v>0</v>
      </c>
      <c r="F10" s="155">
        <v>4</v>
      </c>
      <c r="G10" s="150">
        <v>0</v>
      </c>
      <c r="H10" s="154">
        <v>0</v>
      </c>
      <c r="I10" s="156">
        <v>11</v>
      </c>
      <c r="J10" s="153">
        <v>529</v>
      </c>
      <c r="K10" s="154">
        <v>663</v>
      </c>
      <c r="L10" s="154">
        <v>1850</v>
      </c>
      <c r="M10" s="150">
        <v>36985</v>
      </c>
      <c r="N10" s="154">
        <v>3</v>
      </c>
      <c r="O10" s="155">
        <v>2</v>
      </c>
      <c r="P10" s="154">
        <v>28</v>
      </c>
      <c r="Q10" s="154">
        <v>3</v>
      </c>
      <c r="R10" s="154">
        <v>110</v>
      </c>
      <c r="S10" s="154">
        <v>0</v>
      </c>
      <c r="T10" s="157">
        <v>40173</v>
      </c>
      <c r="U10" s="152">
        <v>40184</v>
      </c>
      <c r="V10" s="220">
        <v>4.969693821645574</v>
      </c>
    </row>
    <row r="11" spans="2:22" ht="21.75" customHeight="1">
      <c r="B11" s="254"/>
      <c r="C11" s="32" t="s">
        <v>0</v>
      </c>
      <c r="D11" s="126">
        <v>38</v>
      </c>
      <c r="E11" s="127">
        <v>0</v>
      </c>
      <c r="F11" s="130">
        <v>18</v>
      </c>
      <c r="G11" s="128">
        <v>1</v>
      </c>
      <c r="H11" s="127">
        <v>0</v>
      </c>
      <c r="I11" s="150">
        <v>57</v>
      </c>
      <c r="J11" s="126">
        <v>1485</v>
      </c>
      <c r="K11" s="127">
        <v>1567</v>
      </c>
      <c r="L11" s="127">
        <v>14822</v>
      </c>
      <c r="M11" s="128">
        <v>4267</v>
      </c>
      <c r="N11" s="127">
        <v>0</v>
      </c>
      <c r="O11" s="130">
        <v>1</v>
      </c>
      <c r="P11" s="127">
        <v>7</v>
      </c>
      <c r="Q11" s="127">
        <v>0</v>
      </c>
      <c r="R11" s="127">
        <v>55</v>
      </c>
      <c r="S11" s="158">
        <v>0</v>
      </c>
      <c r="T11" s="129">
        <v>22204</v>
      </c>
      <c r="U11" s="131">
        <v>22261</v>
      </c>
      <c r="V11" s="220">
        <v>5.1238200897203665</v>
      </c>
    </row>
    <row r="12" spans="2:22" ht="21.75" customHeight="1">
      <c r="B12" s="254" t="s">
        <v>63</v>
      </c>
      <c r="C12" s="264" t="s">
        <v>1</v>
      </c>
      <c r="D12" s="132">
        <v>1</v>
      </c>
      <c r="E12" s="133">
        <v>0</v>
      </c>
      <c r="F12" s="136">
        <v>4</v>
      </c>
      <c r="G12" s="134">
        <v>0</v>
      </c>
      <c r="H12" s="133">
        <v>0</v>
      </c>
      <c r="I12" s="135">
        <v>5</v>
      </c>
      <c r="J12" s="132">
        <v>81</v>
      </c>
      <c r="K12" s="133">
        <v>55</v>
      </c>
      <c r="L12" s="133">
        <v>14448</v>
      </c>
      <c r="M12" s="134">
        <v>4761</v>
      </c>
      <c r="N12" s="133">
        <v>0</v>
      </c>
      <c r="O12" s="136">
        <v>0</v>
      </c>
      <c r="P12" s="133">
        <v>6</v>
      </c>
      <c r="Q12" s="133">
        <v>0</v>
      </c>
      <c r="R12" s="133">
        <v>16</v>
      </c>
      <c r="S12" s="133">
        <v>0</v>
      </c>
      <c r="T12" s="135">
        <v>19367</v>
      </c>
      <c r="U12" s="138">
        <v>19372</v>
      </c>
      <c r="V12" s="220">
        <v>5.178017748316048</v>
      </c>
    </row>
    <row r="13" spans="2:22" ht="21.75" customHeight="1">
      <c r="B13" s="254"/>
      <c r="C13" s="265" t="s">
        <v>2</v>
      </c>
      <c r="D13" s="139">
        <v>39</v>
      </c>
      <c r="E13" s="140">
        <v>0</v>
      </c>
      <c r="F13" s="143">
        <v>22</v>
      </c>
      <c r="G13" s="141">
        <v>1</v>
      </c>
      <c r="H13" s="140">
        <v>0</v>
      </c>
      <c r="I13" s="141">
        <v>62</v>
      </c>
      <c r="J13" s="139">
        <v>1566</v>
      </c>
      <c r="K13" s="140">
        <v>1622</v>
      </c>
      <c r="L13" s="140">
        <v>29270</v>
      </c>
      <c r="M13" s="141">
        <v>9028</v>
      </c>
      <c r="N13" s="140">
        <v>0</v>
      </c>
      <c r="O13" s="143">
        <v>1</v>
      </c>
      <c r="P13" s="140">
        <v>13</v>
      </c>
      <c r="Q13" s="140">
        <v>0</v>
      </c>
      <c r="R13" s="140">
        <v>71</v>
      </c>
      <c r="S13" s="140">
        <v>0</v>
      </c>
      <c r="T13" s="142">
        <v>41571</v>
      </c>
      <c r="U13" s="144">
        <v>41633</v>
      </c>
      <c r="V13" s="220">
        <v>5.148896647336507</v>
      </c>
    </row>
    <row r="14" spans="2:22" ht="21.75" customHeight="1">
      <c r="B14" s="266"/>
      <c r="C14" s="267" t="s">
        <v>0</v>
      </c>
      <c r="D14" s="146">
        <v>87</v>
      </c>
      <c r="E14" s="147">
        <v>25</v>
      </c>
      <c r="F14" s="148">
        <v>29</v>
      </c>
      <c r="G14" s="122">
        <v>0</v>
      </c>
      <c r="H14" s="147">
        <v>0</v>
      </c>
      <c r="I14" s="150">
        <v>141</v>
      </c>
      <c r="J14" s="146">
        <v>2197</v>
      </c>
      <c r="K14" s="147">
        <v>2699</v>
      </c>
      <c r="L14" s="147">
        <v>18634</v>
      </c>
      <c r="M14" s="122">
        <v>747</v>
      </c>
      <c r="N14" s="147">
        <v>0</v>
      </c>
      <c r="O14" s="148">
        <v>0</v>
      </c>
      <c r="P14" s="147">
        <v>11</v>
      </c>
      <c r="Q14" s="147">
        <v>1</v>
      </c>
      <c r="R14" s="147">
        <v>59</v>
      </c>
      <c r="S14" s="147">
        <v>0</v>
      </c>
      <c r="T14" s="151">
        <v>24348</v>
      </c>
      <c r="U14" s="152">
        <v>24489</v>
      </c>
      <c r="V14" s="220">
        <v>5.636639422180587</v>
      </c>
    </row>
    <row r="15" spans="2:22" ht="21.75" customHeight="1">
      <c r="B15" s="254" t="s">
        <v>64</v>
      </c>
      <c r="C15" s="264" t="s">
        <v>1</v>
      </c>
      <c r="D15" s="132">
        <v>4</v>
      </c>
      <c r="E15" s="133">
        <v>5</v>
      </c>
      <c r="F15" s="136">
        <v>9</v>
      </c>
      <c r="G15" s="134">
        <v>0</v>
      </c>
      <c r="H15" s="133">
        <v>0</v>
      </c>
      <c r="I15" s="150">
        <v>18</v>
      </c>
      <c r="J15" s="132">
        <v>101</v>
      </c>
      <c r="K15" s="133">
        <v>478</v>
      </c>
      <c r="L15" s="133">
        <v>21069</v>
      </c>
      <c r="M15" s="134">
        <v>884</v>
      </c>
      <c r="N15" s="133">
        <v>0</v>
      </c>
      <c r="O15" s="136">
        <v>0</v>
      </c>
      <c r="P15" s="133">
        <v>0</v>
      </c>
      <c r="Q15" s="133">
        <v>1</v>
      </c>
      <c r="R15" s="133">
        <v>17</v>
      </c>
      <c r="S15" s="133">
        <v>0</v>
      </c>
      <c r="T15" s="135">
        <v>22550</v>
      </c>
      <c r="U15" s="138">
        <v>22568</v>
      </c>
      <c r="V15" s="220">
        <v>6.032289105099968</v>
      </c>
    </row>
    <row r="16" spans="2:22" ht="21.75" customHeight="1">
      <c r="B16" s="268"/>
      <c r="C16" s="269" t="s">
        <v>2</v>
      </c>
      <c r="D16" s="153">
        <v>91</v>
      </c>
      <c r="E16" s="154">
        <v>30</v>
      </c>
      <c r="F16" s="155">
        <v>38</v>
      </c>
      <c r="G16" s="150">
        <v>0</v>
      </c>
      <c r="H16" s="154">
        <v>0</v>
      </c>
      <c r="I16" s="156">
        <v>159</v>
      </c>
      <c r="J16" s="153">
        <v>2298</v>
      </c>
      <c r="K16" s="154">
        <v>3177</v>
      </c>
      <c r="L16" s="154">
        <v>39703</v>
      </c>
      <c r="M16" s="150">
        <v>1631</v>
      </c>
      <c r="N16" s="154">
        <v>0</v>
      </c>
      <c r="O16" s="155">
        <v>0</v>
      </c>
      <c r="P16" s="154">
        <v>11</v>
      </c>
      <c r="Q16" s="154">
        <v>2</v>
      </c>
      <c r="R16" s="154">
        <v>76</v>
      </c>
      <c r="S16" s="154">
        <v>0</v>
      </c>
      <c r="T16" s="156">
        <v>46898</v>
      </c>
      <c r="U16" s="152">
        <v>47057</v>
      </c>
      <c r="V16" s="220">
        <v>5.819701427562607</v>
      </c>
    </row>
    <row r="17" spans="2:22" ht="21.75" customHeight="1">
      <c r="B17" s="254"/>
      <c r="C17" s="32" t="s">
        <v>0</v>
      </c>
      <c r="D17" s="126">
        <v>174</v>
      </c>
      <c r="E17" s="127">
        <v>51</v>
      </c>
      <c r="F17" s="130">
        <v>37</v>
      </c>
      <c r="G17" s="128">
        <v>1</v>
      </c>
      <c r="H17" s="127">
        <v>0</v>
      </c>
      <c r="I17" s="150">
        <v>263</v>
      </c>
      <c r="J17" s="126">
        <v>3054</v>
      </c>
      <c r="K17" s="127">
        <v>21095</v>
      </c>
      <c r="L17" s="127">
        <v>4487</v>
      </c>
      <c r="M17" s="128">
        <v>469</v>
      </c>
      <c r="N17" s="127">
        <v>0</v>
      </c>
      <c r="O17" s="130">
        <v>1</v>
      </c>
      <c r="P17" s="127">
        <v>5</v>
      </c>
      <c r="Q17" s="127">
        <v>0</v>
      </c>
      <c r="R17" s="127">
        <v>64</v>
      </c>
      <c r="S17" s="127">
        <v>0</v>
      </c>
      <c r="T17" s="151">
        <v>29175</v>
      </c>
      <c r="U17" s="131">
        <v>29438</v>
      </c>
      <c r="V17" s="220">
        <v>6.775752023771984</v>
      </c>
    </row>
    <row r="18" spans="2:22" ht="21.75" customHeight="1">
      <c r="B18" s="254" t="s">
        <v>65</v>
      </c>
      <c r="C18" s="264" t="s">
        <v>1</v>
      </c>
      <c r="D18" s="132">
        <v>8</v>
      </c>
      <c r="E18" s="133">
        <v>7</v>
      </c>
      <c r="F18" s="136">
        <v>9</v>
      </c>
      <c r="G18" s="134">
        <v>0</v>
      </c>
      <c r="H18" s="133">
        <v>0</v>
      </c>
      <c r="I18" s="150">
        <v>24</v>
      </c>
      <c r="J18" s="132">
        <v>122</v>
      </c>
      <c r="K18" s="133">
        <v>20898</v>
      </c>
      <c r="L18" s="133">
        <v>5798</v>
      </c>
      <c r="M18" s="134">
        <v>518</v>
      </c>
      <c r="N18" s="133">
        <v>0</v>
      </c>
      <c r="O18" s="136">
        <v>0</v>
      </c>
      <c r="P18" s="133">
        <v>6</v>
      </c>
      <c r="Q18" s="133">
        <v>0</v>
      </c>
      <c r="R18" s="133">
        <v>29</v>
      </c>
      <c r="S18" s="133">
        <v>0</v>
      </c>
      <c r="T18" s="135">
        <v>27371</v>
      </c>
      <c r="U18" s="138">
        <v>27395</v>
      </c>
      <c r="V18" s="220">
        <v>7.322516839516732</v>
      </c>
    </row>
    <row r="19" spans="2:22" ht="21.75" customHeight="1">
      <c r="B19" s="254"/>
      <c r="C19" s="265" t="s">
        <v>2</v>
      </c>
      <c r="D19" s="139">
        <v>182</v>
      </c>
      <c r="E19" s="140">
        <v>58</v>
      </c>
      <c r="F19" s="143">
        <v>46</v>
      </c>
      <c r="G19" s="141">
        <v>1</v>
      </c>
      <c r="H19" s="140">
        <v>0</v>
      </c>
      <c r="I19" s="156">
        <v>287</v>
      </c>
      <c r="J19" s="139">
        <v>3176</v>
      </c>
      <c r="K19" s="140">
        <v>41993</v>
      </c>
      <c r="L19" s="140">
        <v>10285</v>
      </c>
      <c r="M19" s="141">
        <v>987</v>
      </c>
      <c r="N19" s="140">
        <v>0</v>
      </c>
      <c r="O19" s="143">
        <v>1</v>
      </c>
      <c r="P19" s="140">
        <v>11</v>
      </c>
      <c r="Q19" s="140">
        <v>0</v>
      </c>
      <c r="R19" s="140">
        <v>93</v>
      </c>
      <c r="S19" s="140">
        <v>0</v>
      </c>
      <c r="T19" s="142">
        <v>56546</v>
      </c>
      <c r="U19" s="144">
        <v>56833</v>
      </c>
      <c r="V19" s="220">
        <v>7.028733052099913</v>
      </c>
    </row>
    <row r="20" spans="2:22" ht="21.75" customHeight="1">
      <c r="B20" s="266"/>
      <c r="C20" s="267" t="s">
        <v>0</v>
      </c>
      <c r="D20" s="146">
        <v>357</v>
      </c>
      <c r="E20" s="147">
        <v>133</v>
      </c>
      <c r="F20" s="148">
        <v>37</v>
      </c>
      <c r="G20" s="122">
        <v>1</v>
      </c>
      <c r="H20" s="147">
        <v>1</v>
      </c>
      <c r="I20" s="150">
        <v>529</v>
      </c>
      <c r="J20" s="146">
        <v>4695</v>
      </c>
      <c r="K20" s="147">
        <v>27494</v>
      </c>
      <c r="L20" s="147">
        <v>1121</v>
      </c>
      <c r="M20" s="122">
        <v>332</v>
      </c>
      <c r="N20" s="147">
        <v>1</v>
      </c>
      <c r="O20" s="148">
        <v>0</v>
      </c>
      <c r="P20" s="147">
        <v>7</v>
      </c>
      <c r="Q20" s="147">
        <v>2</v>
      </c>
      <c r="R20" s="147">
        <v>78</v>
      </c>
      <c r="S20" s="147">
        <v>0</v>
      </c>
      <c r="T20" s="151">
        <v>33730</v>
      </c>
      <c r="U20" s="152">
        <v>34259</v>
      </c>
      <c r="V20" s="220">
        <v>7.885402832475181</v>
      </c>
    </row>
    <row r="21" spans="2:22" ht="21.75" customHeight="1">
      <c r="B21" s="254" t="s">
        <v>66</v>
      </c>
      <c r="C21" s="264" t="s">
        <v>1</v>
      </c>
      <c r="D21" s="132">
        <v>25</v>
      </c>
      <c r="E21" s="133">
        <v>13</v>
      </c>
      <c r="F21" s="136">
        <v>11</v>
      </c>
      <c r="G21" s="134">
        <v>0</v>
      </c>
      <c r="H21" s="133">
        <v>0</v>
      </c>
      <c r="I21" s="150">
        <v>49</v>
      </c>
      <c r="J21" s="132">
        <v>171</v>
      </c>
      <c r="K21" s="133">
        <v>30187</v>
      </c>
      <c r="L21" s="133">
        <v>1457</v>
      </c>
      <c r="M21" s="134">
        <v>340</v>
      </c>
      <c r="N21" s="133">
        <v>1</v>
      </c>
      <c r="O21" s="136">
        <v>0</v>
      </c>
      <c r="P21" s="133">
        <v>2</v>
      </c>
      <c r="Q21" s="133">
        <v>0</v>
      </c>
      <c r="R21" s="133">
        <v>33</v>
      </c>
      <c r="S21" s="133">
        <v>0</v>
      </c>
      <c r="T21" s="135">
        <v>32191</v>
      </c>
      <c r="U21" s="138">
        <v>32240</v>
      </c>
      <c r="V21" s="220">
        <v>8.617555864428525</v>
      </c>
    </row>
    <row r="22" spans="2:22" ht="21.75" customHeight="1">
      <c r="B22" s="268"/>
      <c r="C22" s="269" t="s">
        <v>2</v>
      </c>
      <c r="D22" s="153">
        <v>382</v>
      </c>
      <c r="E22" s="154">
        <v>146</v>
      </c>
      <c r="F22" s="155">
        <v>48</v>
      </c>
      <c r="G22" s="150">
        <v>1</v>
      </c>
      <c r="H22" s="154">
        <v>1</v>
      </c>
      <c r="I22" s="156">
        <v>578</v>
      </c>
      <c r="J22" s="153">
        <v>4866</v>
      </c>
      <c r="K22" s="154">
        <v>57681</v>
      </c>
      <c r="L22" s="154">
        <v>2578</v>
      </c>
      <c r="M22" s="150">
        <v>672</v>
      </c>
      <c r="N22" s="154">
        <v>2</v>
      </c>
      <c r="O22" s="155">
        <v>0</v>
      </c>
      <c r="P22" s="154">
        <v>9</v>
      </c>
      <c r="Q22" s="154">
        <v>2</v>
      </c>
      <c r="R22" s="154">
        <v>111</v>
      </c>
      <c r="S22" s="154">
        <v>0</v>
      </c>
      <c r="T22" s="151">
        <v>65921</v>
      </c>
      <c r="U22" s="152">
        <v>66499</v>
      </c>
      <c r="V22" s="220">
        <v>8.224160597392222</v>
      </c>
    </row>
    <row r="23" spans="2:22" ht="21.75" customHeight="1">
      <c r="B23" s="254"/>
      <c r="C23" s="32" t="s">
        <v>0</v>
      </c>
      <c r="D23" s="126">
        <v>615</v>
      </c>
      <c r="E23" s="127">
        <v>250</v>
      </c>
      <c r="F23" s="130">
        <v>47</v>
      </c>
      <c r="G23" s="128">
        <v>1</v>
      </c>
      <c r="H23" s="127">
        <v>0</v>
      </c>
      <c r="I23" s="150">
        <v>913</v>
      </c>
      <c r="J23" s="126">
        <v>6540</v>
      </c>
      <c r="K23" s="127">
        <v>31490</v>
      </c>
      <c r="L23" s="127">
        <v>673</v>
      </c>
      <c r="M23" s="128">
        <v>250</v>
      </c>
      <c r="N23" s="127">
        <v>0</v>
      </c>
      <c r="O23" s="130">
        <v>1</v>
      </c>
      <c r="P23" s="127">
        <v>10</v>
      </c>
      <c r="Q23" s="127">
        <v>0</v>
      </c>
      <c r="R23" s="127">
        <v>64</v>
      </c>
      <c r="S23" s="127">
        <v>0</v>
      </c>
      <c r="T23" s="129">
        <v>39028</v>
      </c>
      <c r="U23" s="131">
        <v>39941</v>
      </c>
      <c r="V23" s="220">
        <v>9.19323023240291</v>
      </c>
    </row>
    <row r="24" spans="2:22" ht="21.75" customHeight="1">
      <c r="B24" s="254" t="s">
        <v>67</v>
      </c>
      <c r="C24" s="264" t="s">
        <v>1</v>
      </c>
      <c r="D24" s="132">
        <v>39</v>
      </c>
      <c r="E24" s="133">
        <v>29</v>
      </c>
      <c r="F24" s="136">
        <v>20</v>
      </c>
      <c r="G24" s="134">
        <v>0</v>
      </c>
      <c r="H24" s="133">
        <v>0</v>
      </c>
      <c r="I24" s="150">
        <v>88</v>
      </c>
      <c r="J24" s="132">
        <v>334</v>
      </c>
      <c r="K24" s="133">
        <v>35967</v>
      </c>
      <c r="L24" s="133">
        <v>863</v>
      </c>
      <c r="M24" s="134">
        <v>227</v>
      </c>
      <c r="N24" s="133">
        <v>0</v>
      </c>
      <c r="O24" s="136">
        <v>0</v>
      </c>
      <c r="P24" s="133">
        <v>1</v>
      </c>
      <c r="Q24" s="133">
        <v>0</v>
      </c>
      <c r="R24" s="133">
        <v>32</v>
      </c>
      <c r="S24" s="133">
        <v>0</v>
      </c>
      <c r="T24" s="135">
        <v>37424</v>
      </c>
      <c r="U24" s="138">
        <v>37512</v>
      </c>
      <c r="V24" s="220">
        <v>10.026729391639046</v>
      </c>
    </row>
    <row r="25" spans="2:22" ht="21.75" customHeight="1">
      <c r="B25" s="254"/>
      <c r="C25" s="265" t="s">
        <v>2</v>
      </c>
      <c r="D25" s="139">
        <v>654</v>
      </c>
      <c r="E25" s="140">
        <v>279</v>
      </c>
      <c r="F25" s="143">
        <v>67</v>
      </c>
      <c r="G25" s="141">
        <v>1</v>
      </c>
      <c r="H25" s="140">
        <v>0</v>
      </c>
      <c r="I25" s="156">
        <v>1001</v>
      </c>
      <c r="J25" s="139">
        <v>6874</v>
      </c>
      <c r="K25" s="140">
        <v>67457</v>
      </c>
      <c r="L25" s="140">
        <v>1536</v>
      </c>
      <c r="M25" s="141">
        <v>477</v>
      </c>
      <c r="N25" s="140">
        <v>0</v>
      </c>
      <c r="O25" s="143">
        <v>1</v>
      </c>
      <c r="P25" s="140">
        <v>11</v>
      </c>
      <c r="Q25" s="140">
        <v>0</v>
      </c>
      <c r="R25" s="140">
        <v>96</v>
      </c>
      <c r="S25" s="140">
        <v>0</v>
      </c>
      <c r="T25" s="142">
        <v>76452</v>
      </c>
      <c r="U25" s="144">
        <v>77453</v>
      </c>
      <c r="V25" s="220">
        <v>9.578879543298692</v>
      </c>
    </row>
    <row r="26" spans="2:22" ht="21.75" customHeight="1">
      <c r="B26" s="266"/>
      <c r="C26" s="267" t="s">
        <v>0</v>
      </c>
      <c r="D26" s="146">
        <v>841</v>
      </c>
      <c r="E26" s="147">
        <v>393</v>
      </c>
      <c r="F26" s="148">
        <v>37</v>
      </c>
      <c r="G26" s="122">
        <v>3</v>
      </c>
      <c r="H26" s="147">
        <v>2</v>
      </c>
      <c r="I26" s="150">
        <v>1276</v>
      </c>
      <c r="J26" s="146">
        <v>7581</v>
      </c>
      <c r="K26" s="147">
        <v>30931</v>
      </c>
      <c r="L26" s="147">
        <v>448</v>
      </c>
      <c r="M26" s="122">
        <v>199</v>
      </c>
      <c r="N26" s="147">
        <v>0</v>
      </c>
      <c r="O26" s="148">
        <v>1</v>
      </c>
      <c r="P26" s="147">
        <v>12</v>
      </c>
      <c r="Q26" s="147">
        <v>1</v>
      </c>
      <c r="R26" s="147">
        <v>75</v>
      </c>
      <c r="S26" s="147">
        <v>0</v>
      </c>
      <c r="T26" s="151">
        <v>39248</v>
      </c>
      <c r="U26" s="152">
        <v>40524</v>
      </c>
      <c r="V26" s="220">
        <v>9.327419492198379</v>
      </c>
    </row>
    <row r="27" spans="2:22" ht="21.75" customHeight="1">
      <c r="B27" s="254" t="s">
        <v>68</v>
      </c>
      <c r="C27" s="264" t="s">
        <v>1</v>
      </c>
      <c r="D27" s="132">
        <v>33</v>
      </c>
      <c r="E27" s="133">
        <v>30</v>
      </c>
      <c r="F27" s="136">
        <v>12</v>
      </c>
      <c r="G27" s="134">
        <v>0</v>
      </c>
      <c r="H27" s="133">
        <v>0</v>
      </c>
      <c r="I27" s="150">
        <v>75</v>
      </c>
      <c r="J27" s="132">
        <v>446</v>
      </c>
      <c r="K27" s="133">
        <v>36288</v>
      </c>
      <c r="L27" s="133">
        <v>539</v>
      </c>
      <c r="M27" s="134">
        <v>171</v>
      </c>
      <c r="N27" s="133">
        <v>0</v>
      </c>
      <c r="O27" s="136">
        <v>0</v>
      </c>
      <c r="P27" s="133">
        <v>4</v>
      </c>
      <c r="Q27" s="133">
        <v>0</v>
      </c>
      <c r="R27" s="133">
        <v>53</v>
      </c>
      <c r="S27" s="133">
        <v>0</v>
      </c>
      <c r="T27" s="135">
        <v>37501</v>
      </c>
      <c r="U27" s="138">
        <v>37576</v>
      </c>
      <c r="V27" s="220">
        <v>10.043836202288036</v>
      </c>
    </row>
    <row r="28" spans="2:22" ht="21.75" customHeight="1">
      <c r="B28" s="268"/>
      <c r="C28" s="269" t="s">
        <v>2</v>
      </c>
      <c r="D28" s="153">
        <v>874</v>
      </c>
      <c r="E28" s="154">
        <v>423</v>
      </c>
      <c r="F28" s="155">
        <v>49</v>
      </c>
      <c r="G28" s="150">
        <v>3</v>
      </c>
      <c r="H28" s="154">
        <v>2</v>
      </c>
      <c r="I28" s="156">
        <v>1351</v>
      </c>
      <c r="J28" s="153">
        <v>8027</v>
      </c>
      <c r="K28" s="154">
        <v>67219</v>
      </c>
      <c r="L28" s="154">
        <v>987</v>
      </c>
      <c r="M28" s="150">
        <v>370</v>
      </c>
      <c r="N28" s="154">
        <v>0</v>
      </c>
      <c r="O28" s="155">
        <v>1</v>
      </c>
      <c r="P28" s="154">
        <v>16</v>
      </c>
      <c r="Q28" s="154">
        <v>1</v>
      </c>
      <c r="R28" s="154">
        <v>128</v>
      </c>
      <c r="S28" s="154">
        <v>0</v>
      </c>
      <c r="T28" s="151">
        <v>76749</v>
      </c>
      <c r="U28" s="152">
        <v>78100</v>
      </c>
      <c r="V28" s="220">
        <v>9.658896263948819</v>
      </c>
    </row>
    <row r="29" spans="2:22" ht="21.75" customHeight="1">
      <c r="B29" s="254"/>
      <c r="C29" s="32" t="s">
        <v>0</v>
      </c>
      <c r="D29" s="126">
        <v>1130</v>
      </c>
      <c r="E29" s="127">
        <v>512</v>
      </c>
      <c r="F29" s="130">
        <v>44</v>
      </c>
      <c r="G29" s="128">
        <v>1</v>
      </c>
      <c r="H29" s="127">
        <v>0</v>
      </c>
      <c r="I29" s="150">
        <v>1687</v>
      </c>
      <c r="J29" s="126">
        <v>7417</v>
      </c>
      <c r="K29" s="127">
        <v>27582</v>
      </c>
      <c r="L29" s="127">
        <v>296</v>
      </c>
      <c r="M29" s="128">
        <v>156</v>
      </c>
      <c r="N29" s="127">
        <v>0</v>
      </c>
      <c r="O29" s="130">
        <v>3</v>
      </c>
      <c r="P29" s="127">
        <v>9</v>
      </c>
      <c r="Q29" s="127">
        <v>2</v>
      </c>
      <c r="R29" s="127">
        <v>68</v>
      </c>
      <c r="S29" s="127">
        <v>0</v>
      </c>
      <c r="T29" s="129">
        <v>35533</v>
      </c>
      <c r="U29" s="131">
        <v>37220</v>
      </c>
      <c r="V29" s="220">
        <v>8.566936963271733</v>
      </c>
    </row>
    <row r="30" spans="2:22" ht="21.75" customHeight="1">
      <c r="B30" s="254" t="s">
        <v>69</v>
      </c>
      <c r="C30" s="264" t="s">
        <v>1</v>
      </c>
      <c r="D30" s="132">
        <v>31</v>
      </c>
      <c r="E30" s="133">
        <v>48</v>
      </c>
      <c r="F30" s="136">
        <v>7</v>
      </c>
      <c r="G30" s="134">
        <v>0</v>
      </c>
      <c r="H30" s="133">
        <v>0</v>
      </c>
      <c r="I30" s="150">
        <v>86</v>
      </c>
      <c r="J30" s="132">
        <v>287</v>
      </c>
      <c r="K30" s="133">
        <v>35170</v>
      </c>
      <c r="L30" s="133">
        <v>336</v>
      </c>
      <c r="M30" s="134">
        <v>82</v>
      </c>
      <c r="N30" s="133">
        <v>0</v>
      </c>
      <c r="O30" s="136">
        <v>0</v>
      </c>
      <c r="P30" s="133">
        <v>5</v>
      </c>
      <c r="Q30" s="133">
        <v>0</v>
      </c>
      <c r="R30" s="133">
        <v>90</v>
      </c>
      <c r="S30" s="133">
        <v>0</v>
      </c>
      <c r="T30" s="135">
        <v>35970</v>
      </c>
      <c r="U30" s="138">
        <v>36056</v>
      </c>
      <c r="V30" s="220">
        <v>9.637549449374532</v>
      </c>
    </row>
    <row r="31" spans="2:22" ht="21.75" customHeight="1">
      <c r="B31" s="254"/>
      <c r="C31" s="265" t="s">
        <v>2</v>
      </c>
      <c r="D31" s="139">
        <v>1161</v>
      </c>
      <c r="E31" s="140">
        <v>560</v>
      </c>
      <c r="F31" s="143">
        <v>51</v>
      </c>
      <c r="G31" s="141">
        <v>1</v>
      </c>
      <c r="H31" s="140">
        <v>0</v>
      </c>
      <c r="I31" s="156">
        <v>1773</v>
      </c>
      <c r="J31" s="139">
        <v>7704</v>
      </c>
      <c r="K31" s="140">
        <v>62752</v>
      </c>
      <c r="L31" s="140">
        <v>632</v>
      </c>
      <c r="M31" s="141">
        <v>238</v>
      </c>
      <c r="N31" s="140">
        <v>0</v>
      </c>
      <c r="O31" s="143">
        <v>3</v>
      </c>
      <c r="P31" s="140">
        <v>14</v>
      </c>
      <c r="Q31" s="140">
        <v>2</v>
      </c>
      <c r="R31" s="140">
        <v>158</v>
      </c>
      <c r="S31" s="140">
        <v>0</v>
      </c>
      <c r="T31" s="142">
        <v>71503</v>
      </c>
      <c r="U31" s="144">
        <v>73276</v>
      </c>
      <c r="V31" s="220">
        <v>9.0622955523318</v>
      </c>
    </row>
    <row r="32" spans="2:22" ht="21.75" customHeight="1">
      <c r="B32" s="266"/>
      <c r="C32" s="267" t="s">
        <v>0</v>
      </c>
      <c r="D32" s="146">
        <v>1304</v>
      </c>
      <c r="E32" s="147">
        <v>666</v>
      </c>
      <c r="F32" s="148">
        <v>58</v>
      </c>
      <c r="G32" s="122">
        <v>3</v>
      </c>
      <c r="H32" s="147">
        <v>1</v>
      </c>
      <c r="I32" s="150">
        <v>2032</v>
      </c>
      <c r="J32" s="146">
        <v>7991</v>
      </c>
      <c r="K32" s="147">
        <v>28628</v>
      </c>
      <c r="L32" s="147">
        <v>250</v>
      </c>
      <c r="M32" s="122">
        <v>132</v>
      </c>
      <c r="N32" s="147">
        <v>4</v>
      </c>
      <c r="O32" s="148">
        <v>3</v>
      </c>
      <c r="P32" s="147">
        <v>14</v>
      </c>
      <c r="Q32" s="147">
        <v>1</v>
      </c>
      <c r="R32" s="147">
        <v>70</v>
      </c>
      <c r="S32" s="147">
        <v>0</v>
      </c>
      <c r="T32" s="151">
        <v>37093</v>
      </c>
      <c r="U32" s="152">
        <v>39125</v>
      </c>
      <c r="V32" s="220">
        <v>9.005411302740637</v>
      </c>
    </row>
    <row r="33" spans="2:22" ht="21.75" customHeight="1">
      <c r="B33" s="254" t="s">
        <v>70</v>
      </c>
      <c r="C33" s="264" t="s">
        <v>1</v>
      </c>
      <c r="D33" s="132">
        <v>22</v>
      </c>
      <c r="E33" s="133">
        <v>52</v>
      </c>
      <c r="F33" s="136">
        <v>4</v>
      </c>
      <c r="G33" s="134">
        <v>0</v>
      </c>
      <c r="H33" s="133">
        <v>0</v>
      </c>
      <c r="I33" s="150">
        <v>78</v>
      </c>
      <c r="J33" s="132">
        <v>201</v>
      </c>
      <c r="K33" s="133">
        <v>36200</v>
      </c>
      <c r="L33" s="133">
        <v>219</v>
      </c>
      <c r="M33" s="134">
        <v>81</v>
      </c>
      <c r="N33" s="133">
        <v>0</v>
      </c>
      <c r="O33" s="136">
        <v>0</v>
      </c>
      <c r="P33" s="133">
        <v>8</v>
      </c>
      <c r="Q33" s="133">
        <v>2</v>
      </c>
      <c r="R33" s="133">
        <v>171</v>
      </c>
      <c r="S33" s="133">
        <v>0</v>
      </c>
      <c r="T33" s="135">
        <v>36882</v>
      </c>
      <c r="U33" s="138">
        <v>36960</v>
      </c>
      <c r="V33" s="220">
        <v>9.87918314979151</v>
      </c>
    </row>
    <row r="34" spans="2:22" ht="21.75" customHeight="1">
      <c r="B34" s="268"/>
      <c r="C34" s="269" t="s">
        <v>2</v>
      </c>
      <c r="D34" s="153">
        <v>1326</v>
      </c>
      <c r="E34" s="154">
        <v>718</v>
      </c>
      <c r="F34" s="155">
        <v>62</v>
      </c>
      <c r="G34" s="150">
        <v>3</v>
      </c>
      <c r="H34" s="159">
        <v>1</v>
      </c>
      <c r="I34" s="156">
        <v>2110</v>
      </c>
      <c r="J34" s="153">
        <v>8192</v>
      </c>
      <c r="K34" s="154">
        <v>64828</v>
      </c>
      <c r="L34" s="154">
        <v>469</v>
      </c>
      <c r="M34" s="150">
        <v>213</v>
      </c>
      <c r="N34" s="154">
        <v>4</v>
      </c>
      <c r="O34" s="155">
        <v>3</v>
      </c>
      <c r="P34" s="154">
        <v>22</v>
      </c>
      <c r="Q34" s="154">
        <v>3</v>
      </c>
      <c r="R34" s="154">
        <v>241</v>
      </c>
      <c r="S34" s="154">
        <v>0</v>
      </c>
      <c r="T34" s="151">
        <v>73975</v>
      </c>
      <c r="U34" s="152">
        <v>76085</v>
      </c>
      <c r="V34" s="220">
        <v>9.409694266869986</v>
      </c>
    </row>
    <row r="35" spans="2:22" ht="21.75" customHeight="1">
      <c r="B35" s="266"/>
      <c r="C35" s="267" t="s">
        <v>0</v>
      </c>
      <c r="D35" s="126">
        <v>1405</v>
      </c>
      <c r="E35" s="127">
        <v>1123</v>
      </c>
      <c r="F35" s="130">
        <v>31</v>
      </c>
      <c r="G35" s="128">
        <v>5</v>
      </c>
      <c r="H35" s="127">
        <v>0</v>
      </c>
      <c r="I35" s="150">
        <v>2564</v>
      </c>
      <c r="J35" s="126">
        <v>8630</v>
      </c>
      <c r="K35" s="127">
        <v>29408</v>
      </c>
      <c r="L35" s="127">
        <v>216</v>
      </c>
      <c r="M35" s="128">
        <v>93</v>
      </c>
      <c r="N35" s="127">
        <v>1</v>
      </c>
      <c r="O35" s="130">
        <v>11</v>
      </c>
      <c r="P35" s="127">
        <v>11</v>
      </c>
      <c r="Q35" s="127">
        <v>9</v>
      </c>
      <c r="R35" s="127">
        <v>83</v>
      </c>
      <c r="S35" s="127">
        <v>0</v>
      </c>
      <c r="T35" s="129">
        <v>38462</v>
      </c>
      <c r="U35" s="131">
        <v>41026</v>
      </c>
      <c r="V35" s="220">
        <v>9.442964961181787</v>
      </c>
    </row>
    <row r="36" spans="2:22" ht="21.75" customHeight="1">
      <c r="B36" s="254" t="s">
        <v>152</v>
      </c>
      <c r="C36" s="264" t="s">
        <v>1</v>
      </c>
      <c r="D36" s="132">
        <v>18</v>
      </c>
      <c r="E36" s="133">
        <v>62</v>
      </c>
      <c r="F36" s="136">
        <v>2</v>
      </c>
      <c r="G36" s="134">
        <v>0</v>
      </c>
      <c r="H36" s="133">
        <v>0</v>
      </c>
      <c r="I36" s="150">
        <v>82</v>
      </c>
      <c r="J36" s="132">
        <v>177</v>
      </c>
      <c r="K36" s="133">
        <v>36155</v>
      </c>
      <c r="L36" s="133">
        <v>223</v>
      </c>
      <c r="M36" s="134">
        <v>46</v>
      </c>
      <c r="N36" s="133">
        <v>0</v>
      </c>
      <c r="O36" s="136">
        <v>0</v>
      </c>
      <c r="P36" s="133">
        <v>8</v>
      </c>
      <c r="Q36" s="133">
        <v>22</v>
      </c>
      <c r="R36" s="133">
        <v>322</v>
      </c>
      <c r="S36" s="133">
        <v>0</v>
      </c>
      <c r="T36" s="135">
        <v>36953</v>
      </c>
      <c r="U36" s="138">
        <v>37035</v>
      </c>
      <c r="V36" s="220">
        <v>9.899230193520795</v>
      </c>
    </row>
    <row r="37" spans="2:22" ht="21.75" customHeight="1">
      <c r="B37" s="268"/>
      <c r="C37" s="269" t="s">
        <v>2</v>
      </c>
      <c r="D37" s="139">
        <v>1423</v>
      </c>
      <c r="E37" s="140">
        <v>1185</v>
      </c>
      <c r="F37" s="143">
        <v>33</v>
      </c>
      <c r="G37" s="141">
        <v>5</v>
      </c>
      <c r="H37" s="140">
        <v>0</v>
      </c>
      <c r="I37" s="156">
        <v>2646</v>
      </c>
      <c r="J37" s="139">
        <v>8807</v>
      </c>
      <c r="K37" s="140">
        <v>65563</v>
      </c>
      <c r="L37" s="140">
        <v>439</v>
      </c>
      <c r="M37" s="141">
        <v>139</v>
      </c>
      <c r="N37" s="140">
        <v>1</v>
      </c>
      <c r="O37" s="143">
        <v>11</v>
      </c>
      <c r="P37" s="140">
        <v>19</v>
      </c>
      <c r="Q37" s="140">
        <v>31</v>
      </c>
      <c r="R37" s="140">
        <v>405</v>
      </c>
      <c r="S37" s="140">
        <v>0</v>
      </c>
      <c r="T37" s="151">
        <v>75415</v>
      </c>
      <c r="U37" s="144">
        <v>78061</v>
      </c>
      <c r="V37" s="220">
        <v>9.654072999489228</v>
      </c>
    </row>
    <row r="38" spans="2:22" ht="21.75" customHeight="1">
      <c r="B38" s="266"/>
      <c r="C38" s="267" t="s">
        <v>0</v>
      </c>
      <c r="D38" s="146">
        <v>1597</v>
      </c>
      <c r="E38" s="147">
        <v>1848</v>
      </c>
      <c r="F38" s="148">
        <v>10</v>
      </c>
      <c r="G38" s="122">
        <v>2</v>
      </c>
      <c r="H38" s="147">
        <v>0</v>
      </c>
      <c r="I38" s="150">
        <v>3457</v>
      </c>
      <c r="J38" s="146">
        <v>9538</v>
      </c>
      <c r="K38" s="147">
        <v>30156</v>
      </c>
      <c r="L38" s="147">
        <v>198</v>
      </c>
      <c r="M38" s="122">
        <v>103</v>
      </c>
      <c r="N38" s="147">
        <v>2</v>
      </c>
      <c r="O38" s="148">
        <v>17</v>
      </c>
      <c r="P38" s="147">
        <v>8</v>
      </c>
      <c r="Q38" s="147">
        <v>15</v>
      </c>
      <c r="R38" s="147">
        <v>120</v>
      </c>
      <c r="S38" s="160">
        <v>0</v>
      </c>
      <c r="T38" s="129">
        <v>40157</v>
      </c>
      <c r="U38" s="152">
        <v>43614</v>
      </c>
      <c r="V38" s="220">
        <v>10.038645586140067</v>
      </c>
    </row>
    <row r="39" spans="2:22" ht="21.75" customHeight="1">
      <c r="B39" s="254" t="s">
        <v>153</v>
      </c>
      <c r="C39" s="264" t="s">
        <v>1</v>
      </c>
      <c r="D39" s="132">
        <v>10</v>
      </c>
      <c r="E39" s="133">
        <v>88</v>
      </c>
      <c r="F39" s="136">
        <v>0</v>
      </c>
      <c r="G39" s="134">
        <v>0</v>
      </c>
      <c r="H39" s="133">
        <v>0</v>
      </c>
      <c r="I39" s="150">
        <v>98</v>
      </c>
      <c r="J39" s="132">
        <v>166</v>
      </c>
      <c r="K39" s="133">
        <v>34151</v>
      </c>
      <c r="L39" s="133">
        <v>151</v>
      </c>
      <c r="M39" s="134">
        <v>30</v>
      </c>
      <c r="N39" s="133">
        <v>0</v>
      </c>
      <c r="O39" s="136">
        <v>1</v>
      </c>
      <c r="P39" s="133">
        <v>2</v>
      </c>
      <c r="Q39" s="133">
        <v>75</v>
      </c>
      <c r="R39" s="133">
        <v>570</v>
      </c>
      <c r="S39" s="133">
        <v>0</v>
      </c>
      <c r="T39" s="135">
        <v>35146</v>
      </c>
      <c r="U39" s="138">
        <v>35244</v>
      </c>
      <c r="V39" s="220">
        <v>9.420506789265476</v>
      </c>
    </row>
    <row r="40" spans="2:22" ht="21.75" customHeight="1">
      <c r="B40" s="268"/>
      <c r="C40" s="269" t="s">
        <v>2</v>
      </c>
      <c r="D40" s="153">
        <v>1607</v>
      </c>
      <c r="E40" s="154">
        <v>1936</v>
      </c>
      <c r="F40" s="155">
        <v>10</v>
      </c>
      <c r="G40" s="150">
        <v>2</v>
      </c>
      <c r="H40" s="154">
        <v>0</v>
      </c>
      <c r="I40" s="156">
        <v>3555</v>
      </c>
      <c r="J40" s="153">
        <v>9704</v>
      </c>
      <c r="K40" s="154">
        <v>64307</v>
      </c>
      <c r="L40" s="154">
        <v>349</v>
      </c>
      <c r="M40" s="150">
        <v>133</v>
      </c>
      <c r="N40" s="154">
        <v>2</v>
      </c>
      <c r="O40" s="155">
        <v>18</v>
      </c>
      <c r="P40" s="154">
        <v>10</v>
      </c>
      <c r="Q40" s="154">
        <v>90</v>
      </c>
      <c r="R40" s="154">
        <v>690</v>
      </c>
      <c r="S40" s="154">
        <v>0</v>
      </c>
      <c r="T40" s="151">
        <v>75303</v>
      </c>
      <c r="U40" s="152">
        <v>78858</v>
      </c>
      <c r="V40" s="220">
        <v>9.752640737291626</v>
      </c>
    </row>
    <row r="41" spans="2:22" ht="21.75" customHeight="1">
      <c r="B41" s="266"/>
      <c r="C41" s="267" t="s">
        <v>0</v>
      </c>
      <c r="D41" s="126">
        <v>996</v>
      </c>
      <c r="E41" s="127">
        <v>1289</v>
      </c>
      <c r="F41" s="130">
        <v>1</v>
      </c>
      <c r="G41" s="128">
        <v>2</v>
      </c>
      <c r="H41" s="127">
        <v>1</v>
      </c>
      <c r="I41" s="150">
        <v>2289</v>
      </c>
      <c r="J41" s="126">
        <v>5803</v>
      </c>
      <c r="K41" s="127">
        <v>20265</v>
      </c>
      <c r="L41" s="127">
        <v>138</v>
      </c>
      <c r="M41" s="128">
        <v>148</v>
      </c>
      <c r="N41" s="127">
        <v>2</v>
      </c>
      <c r="O41" s="130">
        <v>13</v>
      </c>
      <c r="P41" s="127">
        <v>17</v>
      </c>
      <c r="Q41" s="127">
        <v>38</v>
      </c>
      <c r="R41" s="127">
        <v>128</v>
      </c>
      <c r="S41" s="127">
        <v>0</v>
      </c>
      <c r="T41" s="129">
        <v>26552</v>
      </c>
      <c r="U41" s="131">
        <v>28841</v>
      </c>
      <c r="V41" s="220">
        <v>6.638340380379367</v>
      </c>
    </row>
    <row r="42" spans="2:22" ht="21.75" customHeight="1">
      <c r="B42" s="254" t="s">
        <v>154</v>
      </c>
      <c r="C42" s="264" t="s">
        <v>1</v>
      </c>
      <c r="D42" s="132">
        <v>1</v>
      </c>
      <c r="E42" s="133">
        <v>53</v>
      </c>
      <c r="F42" s="136">
        <v>0</v>
      </c>
      <c r="G42" s="134">
        <v>0</v>
      </c>
      <c r="H42" s="133">
        <v>0</v>
      </c>
      <c r="I42" s="150">
        <v>54</v>
      </c>
      <c r="J42" s="132">
        <v>81</v>
      </c>
      <c r="K42" s="133">
        <v>18566</v>
      </c>
      <c r="L42" s="133">
        <v>53</v>
      </c>
      <c r="M42" s="134">
        <v>15</v>
      </c>
      <c r="N42" s="133">
        <v>0</v>
      </c>
      <c r="O42" s="136">
        <v>0</v>
      </c>
      <c r="P42" s="133">
        <v>2</v>
      </c>
      <c r="Q42" s="133">
        <v>128</v>
      </c>
      <c r="R42" s="133">
        <v>455</v>
      </c>
      <c r="S42" s="133">
        <v>0</v>
      </c>
      <c r="T42" s="135">
        <v>19300</v>
      </c>
      <c r="U42" s="138">
        <v>19354</v>
      </c>
      <c r="V42" s="220">
        <v>5.173206457821021</v>
      </c>
    </row>
    <row r="43" spans="2:22" ht="21.75" customHeight="1">
      <c r="B43" s="268"/>
      <c r="C43" s="269" t="s">
        <v>2</v>
      </c>
      <c r="D43" s="139">
        <v>997</v>
      </c>
      <c r="E43" s="140">
        <v>1342</v>
      </c>
      <c r="F43" s="143">
        <v>1</v>
      </c>
      <c r="G43" s="141">
        <v>2</v>
      </c>
      <c r="H43" s="140">
        <v>1</v>
      </c>
      <c r="I43" s="156">
        <v>2343</v>
      </c>
      <c r="J43" s="139">
        <v>5884</v>
      </c>
      <c r="K43" s="140">
        <v>38831</v>
      </c>
      <c r="L43" s="140">
        <v>191</v>
      </c>
      <c r="M43" s="141">
        <v>163</v>
      </c>
      <c r="N43" s="140">
        <v>2</v>
      </c>
      <c r="O43" s="143">
        <v>13</v>
      </c>
      <c r="P43" s="140">
        <v>19</v>
      </c>
      <c r="Q43" s="140">
        <v>166</v>
      </c>
      <c r="R43" s="140">
        <v>583</v>
      </c>
      <c r="S43" s="140">
        <v>0</v>
      </c>
      <c r="T43" s="142">
        <v>45852</v>
      </c>
      <c r="U43" s="144">
        <v>48195</v>
      </c>
      <c r="V43" s="220">
        <v>5.9604418110244985</v>
      </c>
    </row>
    <row r="44" spans="2:24" ht="21.75" customHeight="1">
      <c r="B44" s="266"/>
      <c r="C44" s="267" t="s">
        <v>0</v>
      </c>
      <c r="D44" s="146">
        <v>655</v>
      </c>
      <c r="E44" s="147">
        <v>651</v>
      </c>
      <c r="F44" s="148">
        <v>0</v>
      </c>
      <c r="G44" s="122">
        <v>1</v>
      </c>
      <c r="H44" s="147">
        <v>0</v>
      </c>
      <c r="I44" s="150">
        <v>1307</v>
      </c>
      <c r="J44" s="146">
        <v>2937</v>
      </c>
      <c r="K44" s="147">
        <v>12994</v>
      </c>
      <c r="L44" s="147">
        <v>100</v>
      </c>
      <c r="M44" s="122">
        <v>173</v>
      </c>
      <c r="N44" s="147">
        <v>0</v>
      </c>
      <c r="O44" s="148">
        <v>19</v>
      </c>
      <c r="P44" s="147">
        <v>48</v>
      </c>
      <c r="Q44" s="147">
        <v>72</v>
      </c>
      <c r="R44" s="147">
        <v>126</v>
      </c>
      <c r="S44" s="147">
        <v>0</v>
      </c>
      <c r="T44" s="151">
        <v>16469</v>
      </c>
      <c r="U44" s="152">
        <v>17776</v>
      </c>
      <c r="V44" s="220">
        <v>4.091506487348692</v>
      </c>
      <c r="X44" s="123"/>
    </row>
    <row r="45" spans="2:22" ht="21.75" customHeight="1">
      <c r="B45" s="254" t="s">
        <v>155</v>
      </c>
      <c r="C45" s="264" t="s">
        <v>1</v>
      </c>
      <c r="D45" s="132">
        <v>0</v>
      </c>
      <c r="E45" s="133">
        <v>19</v>
      </c>
      <c r="F45" s="136">
        <v>0</v>
      </c>
      <c r="G45" s="134">
        <v>0</v>
      </c>
      <c r="H45" s="133">
        <v>0</v>
      </c>
      <c r="I45" s="150">
        <v>19</v>
      </c>
      <c r="J45" s="132">
        <v>32</v>
      </c>
      <c r="K45" s="133">
        <v>8136</v>
      </c>
      <c r="L45" s="133">
        <v>10</v>
      </c>
      <c r="M45" s="134">
        <v>6</v>
      </c>
      <c r="N45" s="133">
        <v>0</v>
      </c>
      <c r="O45" s="136">
        <v>1</v>
      </c>
      <c r="P45" s="133">
        <v>9</v>
      </c>
      <c r="Q45" s="133">
        <v>134</v>
      </c>
      <c r="R45" s="133">
        <v>363</v>
      </c>
      <c r="S45" s="133">
        <v>0</v>
      </c>
      <c r="T45" s="135">
        <v>8691</v>
      </c>
      <c r="U45" s="138">
        <v>8710</v>
      </c>
      <c r="V45" s="220">
        <v>2.3278627178445417</v>
      </c>
    </row>
    <row r="46" spans="2:22" ht="21.75" customHeight="1">
      <c r="B46" s="268"/>
      <c r="C46" s="269" t="s">
        <v>2</v>
      </c>
      <c r="D46" s="153">
        <v>655</v>
      </c>
      <c r="E46" s="154">
        <v>670</v>
      </c>
      <c r="F46" s="155">
        <v>0</v>
      </c>
      <c r="G46" s="150">
        <v>1</v>
      </c>
      <c r="H46" s="154">
        <v>0</v>
      </c>
      <c r="I46" s="156">
        <v>1326</v>
      </c>
      <c r="J46" s="153">
        <v>2969</v>
      </c>
      <c r="K46" s="154">
        <v>21130</v>
      </c>
      <c r="L46" s="154">
        <v>110</v>
      </c>
      <c r="M46" s="150">
        <v>179</v>
      </c>
      <c r="N46" s="154">
        <v>0</v>
      </c>
      <c r="O46" s="155">
        <v>20</v>
      </c>
      <c r="P46" s="154">
        <v>57</v>
      </c>
      <c r="Q46" s="154">
        <v>206</v>
      </c>
      <c r="R46" s="154">
        <v>489</v>
      </c>
      <c r="S46" s="154">
        <v>0</v>
      </c>
      <c r="T46" s="151">
        <v>25160</v>
      </c>
      <c r="U46" s="152">
        <v>26486</v>
      </c>
      <c r="V46" s="220">
        <v>3.275491261852554</v>
      </c>
    </row>
    <row r="47" spans="2:22" ht="21.75" customHeight="1">
      <c r="B47" s="266"/>
      <c r="C47" s="267" t="s">
        <v>0</v>
      </c>
      <c r="D47" s="126">
        <v>378</v>
      </c>
      <c r="E47" s="127">
        <v>272</v>
      </c>
      <c r="F47" s="130">
        <v>0</v>
      </c>
      <c r="G47" s="128">
        <v>0</v>
      </c>
      <c r="H47" s="127">
        <v>0</v>
      </c>
      <c r="I47" s="150">
        <v>650</v>
      </c>
      <c r="J47" s="126">
        <v>955</v>
      </c>
      <c r="K47" s="127">
        <v>6399</v>
      </c>
      <c r="L47" s="127">
        <v>107</v>
      </c>
      <c r="M47" s="128">
        <v>133</v>
      </c>
      <c r="N47" s="127">
        <v>2</v>
      </c>
      <c r="O47" s="130">
        <v>19</v>
      </c>
      <c r="P47" s="127">
        <v>35</v>
      </c>
      <c r="Q47" s="127">
        <v>74</v>
      </c>
      <c r="R47" s="127">
        <v>116</v>
      </c>
      <c r="S47" s="127">
        <v>0</v>
      </c>
      <c r="T47" s="129">
        <v>7840</v>
      </c>
      <c r="U47" s="131">
        <v>8490</v>
      </c>
      <c r="V47" s="220">
        <v>1.954145481412601</v>
      </c>
    </row>
    <row r="48" spans="2:22" ht="21.75" customHeight="1">
      <c r="B48" s="254" t="s">
        <v>156</v>
      </c>
      <c r="C48" s="264" t="s">
        <v>1</v>
      </c>
      <c r="D48" s="132">
        <v>0</v>
      </c>
      <c r="E48" s="133">
        <v>6</v>
      </c>
      <c r="F48" s="136">
        <v>0</v>
      </c>
      <c r="G48" s="134">
        <v>0</v>
      </c>
      <c r="H48" s="133">
        <v>0</v>
      </c>
      <c r="I48" s="150">
        <v>6</v>
      </c>
      <c r="J48" s="132">
        <v>7</v>
      </c>
      <c r="K48" s="133">
        <v>1630</v>
      </c>
      <c r="L48" s="133">
        <v>1</v>
      </c>
      <c r="M48" s="134">
        <v>0</v>
      </c>
      <c r="N48" s="133">
        <v>0</v>
      </c>
      <c r="O48" s="136">
        <v>1</v>
      </c>
      <c r="P48" s="133">
        <v>2</v>
      </c>
      <c r="Q48" s="133">
        <v>48</v>
      </c>
      <c r="R48" s="133">
        <v>96</v>
      </c>
      <c r="S48" s="133">
        <v>0</v>
      </c>
      <c r="T48" s="135">
        <v>1785</v>
      </c>
      <c r="U48" s="138">
        <v>1791</v>
      </c>
      <c r="V48" s="220">
        <v>0.4787234042553191</v>
      </c>
    </row>
    <row r="49" spans="2:22" ht="21.75" customHeight="1">
      <c r="B49" s="268"/>
      <c r="C49" s="269" t="s">
        <v>2</v>
      </c>
      <c r="D49" s="139">
        <v>378</v>
      </c>
      <c r="E49" s="140">
        <v>278</v>
      </c>
      <c r="F49" s="143">
        <v>0</v>
      </c>
      <c r="G49" s="141">
        <v>0</v>
      </c>
      <c r="H49" s="140">
        <v>0</v>
      </c>
      <c r="I49" s="156">
        <v>656</v>
      </c>
      <c r="J49" s="139">
        <v>962</v>
      </c>
      <c r="K49" s="140">
        <v>8029</v>
      </c>
      <c r="L49" s="140">
        <v>108</v>
      </c>
      <c r="M49" s="141">
        <v>133</v>
      </c>
      <c r="N49" s="140">
        <v>2</v>
      </c>
      <c r="O49" s="143">
        <v>20</v>
      </c>
      <c r="P49" s="140">
        <v>37</v>
      </c>
      <c r="Q49" s="140">
        <v>122</v>
      </c>
      <c r="R49" s="140">
        <v>212</v>
      </c>
      <c r="S49" s="140">
        <v>0</v>
      </c>
      <c r="T49" s="142">
        <v>9625</v>
      </c>
      <c r="U49" s="144">
        <v>10281</v>
      </c>
      <c r="V49" s="220">
        <v>1.2714867156166174</v>
      </c>
    </row>
    <row r="50" spans="2:22" ht="21.75" customHeight="1">
      <c r="B50" s="266"/>
      <c r="C50" s="267" t="s">
        <v>0</v>
      </c>
      <c r="D50" s="146">
        <v>67</v>
      </c>
      <c r="E50" s="147">
        <v>28</v>
      </c>
      <c r="F50" s="148">
        <v>0</v>
      </c>
      <c r="G50" s="122">
        <v>0</v>
      </c>
      <c r="H50" s="147">
        <v>0</v>
      </c>
      <c r="I50" s="150">
        <v>95</v>
      </c>
      <c r="J50" s="146">
        <v>88</v>
      </c>
      <c r="K50" s="147">
        <v>1224</v>
      </c>
      <c r="L50" s="147">
        <v>29</v>
      </c>
      <c r="M50" s="122">
        <v>50</v>
      </c>
      <c r="N50" s="147">
        <v>0</v>
      </c>
      <c r="O50" s="148">
        <v>12</v>
      </c>
      <c r="P50" s="147">
        <v>17</v>
      </c>
      <c r="Q50" s="147">
        <v>24</v>
      </c>
      <c r="R50" s="147">
        <v>15</v>
      </c>
      <c r="S50" s="147">
        <v>0</v>
      </c>
      <c r="T50" s="151">
        <v>1459</v>
      </c>
      <c r="U50" s="152">
        <v>1554</v>
      </c>
      <c r="V50" s="220">
        <v>0.35768457928329583</v>
      </c>
    </row>
    <row r="51" spans="2:22" ht="21.75" customHeight="1">
      <c r="B51" s="254" t="s">
        <v>157</v>
      </c>
      <c r="C51" s="264" t="s">
        <v>1</v>
      </c>
      <c r="D51" s="132">
        <v>0</v>
      </c>
      <c r="E51" s="133">
        <v>0</v>
      </c>
      <c r="F51" s="136">
        <v>0</v>
      </c>
      <c r="G51" s="134">
        <v>0</v>
      </c>
      <c r="H51" s="133">
        <v>0</v>
      </c>
      <c r="I51" s="150">
        <v>0</v>
      </c>
      <c r="J51" s="132">
        <v>0</v>
      </c>
      <c r="K51" s="133">
        <v>93</v>
      </c>
      <c r="L51" s="133">
        <v>0</v>
      </c>
      <c r="M51" s="134">
        <v>1</v>
      </c>
      <c r="N51" s="133">
        <v>0</v>
      </c>
      <c r="O51" s="136">
        <v>0</v>
      </c>
      <c r="P51" s="133">
        <v>0</v>
      </c>
      <c r="Q51" s="133">
        <v>3</v>
      </c>
      <c r="R51" s="133">
        <v>3</v>
      </c>
      <c r="S51" s="133">
        <v>0</v>
      </c>
      <c r="T51" s="135">
        <v>100</v>
      </c>
      <c r="U51" s="138">
        <v>100</v>
      </c>
      <c r="V51" s="220">
        <v>0.026729391639046297</v>
      </c>
    </row>
    <row r="52" spans="2:22" ht="21.75" customHeight="1">
      <c r="B52" s="268"/>
      <c r="C52" s="269" t="s">
        <v>2</v>
      </c>
      <c r="D52" s="153">
        <v>67</v>
      </c>
      <c r="E52" s="154">
        <v>28</v>
      </c>
      <c r="F52" s="155">
        <v>0</v>
      </c>
      <c r="G52" s="150">
        <v>0</v>
      </c>
      <c r="H52" s="154">
        <v>0</v>
      </c>
      <c r="I52" s="156">
        <v>95</v>
      </c>
      <c r="J52" s="153">
        <v>88</v>
      </c>
      <c r="K52" s="154">
        <v>1317</v>
      </c>
      <c r="L52" s="154">
        <v>29</v>
      </c>
      <c r="M52" s="150">
        <v>51</v>
      </c>
      <c r="N52" s="154">
        <v>0</v>
      </c>
      <c r="O52" s="155">
        <v>12</v>
      </c>
      <c r="P52" s="154">
        <v>17</v>
      </c>
      <c r="Q52" s="154">
        <v>27</v>
      </c>
      <c r="R52" s="154">
        <v>18</v>
      </c>
      <c r="S52" s="154">
        <v>0</v>
      </c>
      <c r="T52" s="142">
        <v>1559</v>
      </c>
      <c r="U52" s="152">
        <v>1654</v>
      </c>
      <c r="V52" s="220">
        <v>0.20455588246570228</v>
      </c>
    </row>
    <row r="53" spans="2:22" ht="21.75" customHeight="1">
      <c r="B53" s="266"/>
      <c r="C53" s="267" t="s">
        <v>0</v>
      </c>
      <c r="D53" s="126">
        <v>9</v>
      </c>
      <c r="E53" s="127">
        <v>1</v>
      </c>
      <c r="F53" s="130">
        <v>0</v>
      </c>
      <c r="G53" s="128">
        <v>0</v>
      </c>
      <c r="H53" s="127">
        <v>0</v>
      </c>
      <c r="I53" s="150">
        <v>10</v>
      </c>
      <c r="J53" s="126">
        <v>5</v>
      </c>
      <c r="K53" s="127">
        <v>89</v>
      </c>
      <c r="L53" s="127">
        <v>1</v>
      </c>
      <c r="M53" s="128">
        <v>6</v>
      </c>
      <c r="N53" s="127">
        <v>0</v>
      </c>
      <c r="O53" s="130">
        <v>1</v>
      </c>
      <c r="P53" s="127">
        <v>1</v>
      </c>
      <c r="Q53" s="127">
        <v>3</v>
      </c>
      <c r="R53" s="127">
        <v>3</v>
      </c>
      <c r="S53" s="127">
        <v>0</v>
      </c>
      <c r="T53" s="129">
        <v>109</v>
      </c>
      <c r="U53" s="131">
        <v>119</v>
      </c>
      <c r="V53" s="220">
        <v>0.02739026057574788</v>
      </c>
    </row>
    <row r="54" spans="2:22" ht="21.75" customHeight="1">
      <c r="B54" s="254" t="s">
        <v>158</v>
      </c>
      <c r="C54" s="264" t="s">
        <v>1</v>
      </c>
      <c r="D54" s="132">
        <v>0</v>
      </c>
      <c r="E54" s="133">
        <v>0</v>
      </c>
      <c r="F54" s="136">
        <v>0</v>
      </c>
      <c r="G54" s="134">
        <v>0</v>
      </c>
      <c r="H54" s="133">
        <v>0</v>
      </c>
      <c r="I54" s="150">
        <v>0</v>
      </c>
      <c r="J54" s="132">
        <v>0</v>
      </c>
      <c r="K54" s="133">
        <v>0</v>
      </c>
      <c r="L54" s="133">
        <v>0</v>
      </c>
      <c r="M54" s="134">
        <v>0</v>
      </c>
      <c r="N54" s="133">
        <v>0</v>
      </c>
      <c r="O54" s="136">
        <v>0</v>
      </c>
      <c r="P54" s="133">
        <v>0</v>
      </c>
      <c r="Q54" s="133">
        <v>0</v>
      </c>
      <c r="R54" s="133">
        <v>0</v>
      </c>
      <c r="S54" s="133">
        <v>0</v>
      </c>
      <c r="T54" s="135">
        <v>0</v>
      </c>
      <c r="U54" s="138">
        <v>0</v>
      </c>
      <c r="V54" s="220">
        <v>0</v>
      </c>
    </row>
    <row r="55" spans="2:22" ht="21.75" customHeight="1">
      <c r="B55" s="268"/>
      <c r="C55" s="269" t="s">
        <v>2</v>
      </c>
      <c r="D55" s="139">
        <v>9</v>
      </c>
      <c r="E55" s="140">
        <v>1</v>
      </c>
      <c r="F55" s="143">
        <v>0</v>
      </c>
      <c r="G55" s="141">
        <v>0</v>
      </c>
      <c r="H55" s="140">
        <v>0</v>
      </c>
      <c r="I55" s="156">
        <v>10</v>
      </c>
      <c r="J55" s="139">
        <v>5</v>
      </c>
      <c r="K55" s="140">
        <v>89</v>
      </c>
      <c r="L55" s="140">
        <v>1</v>
      </c>
      <c r="M55" s="141">
        <v>6</v>
      </c>
      <c r="N55" s="140">
        <v>0</v>
      </c>
      <c r="O55" s="143">
        <v>1</v>
      </c>
      <c r="P55" s="140">
        <v>1</v>
      </c>
      <c r="Q55" s="140">
        <v>3</v>
      </c>
      <c r="R55" s="140">
        <v>3</v>
      </c>
      <c r="S55" s="140">
        <v>0</v>
      </c>
      <c r="T55" s="142">
        <v>109</v>
      </c>
      <c r="U55" s="144">
        <v>119</v>
      </c>
      <c r="V55" s="220">
        <v>0.014717140274134564</v>
      </c>
    </row>
    <row r="56" spans="2:22" ht="21.75" customHeight="1">
      <c r="B56" s="266"/>
      <c r="C56" s="267" t="s">
        <v>0</v>
      </c>
      <c r="D56" s="146">
        <v>0</v>
      </c>
      <c r="E56" s="147">
        <v>0</v>
      </c>
      <c r="F56" s="148">
        <v>0</v>
      </c>
      <c r="G56" s="122">
        <v>0</v>
      </c>
      <c r="H56" s="147">
        <v>0</v>
      </c>
      <c r="I56" s="150">
        <v>0</v>
      </c>
      <c r="J56" s="146">
        <v>0</v>
      </c>
      <c r="K56" s="147">
        <v>2</v>
      </c>
      <c r="L56" s="147">
        <v>0</v>
      </c>
      <c r="M56" s="122">
        <v>0</v>
      </c>
      <c r="N56" s="147">
        <v>0</v>
      </c>
      <c r="O56" s="148">
        <v>0</v>
      </c>
      <c r="P56" s="147">
        <v>0</v>
      </c>
      <c r="Q56" s="147">
        <v>0</v>
      </c>
      <c r="R56" s="147">
        <v>0</v>
      </c>
      <c r="S56" s="147">
        <v>0</v>
      </c>
      <c r="T56" s="151">
        <v>2</v>
      </c>
      <c r="U56" s="152">
        <v>2</v>
      </c>
      <c r="V56" s="220">
        <v>0.0004603405138781156</v>
      </c>
    </row>
    <row r="57" spans="2:22" ht="21.75" customHeight="1">
      <c r="B57" s="254" t="s">
        <v>145</v>
      </c>
      <c r="C57" s="264" t="s">
        <v>1</v>
      </c>
      <c r="D57" s="132">
        <v>0</v>
      </c>
      <c r="E57" s="133">
        <v>0</v>
      </c>
      <c r="F57" s="136">
        <v>0</v>
      </c>
      <c r="G57" s="134">
        <v>0</v>
      </c>
      <c r="H57" s="133">
        <v>0</v>
      </c>
      <c r="I57" s="135">
        <v>0</v>
      </c>
      <c r="J57" s="132">
        <v>0</v>
      </c>
      <c r="K57" s="133">
        <v>0</v>
      </c>
      <c r="L57" s="133">
        <v>0</v>
      </c>
      <c r="M57" s="134">
        <v>0</v>
      </c>
      <c r="N57" s="133">
        <v>0</v>
      </c>
      <c r="O57" s="136">
        <v>0</v>
      </c>
      <c r="P57" s="133">
        <v>0</v>
      </c>
      <c r="Q57" s="133">
        <v>0</v>
      </c>
      <c r="R57" s="133">
        <v>0</v>
      </c>
      <c r="S57" s="133">
        <v>0</v>
      </c>
      <c r="T57" s="135">
        <v>0</v>
      </c>
      <c r="U57" s="138">
        <v>0</v>
      </c>
      <c r="V57" s="220">
        <v>0</v>
      </c>
    </row>
    <row r="58" spans="2:22" ht="21.75" customHeight="1" thickBot="1">
      <c r="B58" s="254"/>
      <c r="C58" s="265" t="s">
        <v>2</v>
      </c>
      <c r="D58" s="161">
        <v>0</v>
      </c>
      <c r="E58" s="162">
        <v>0</v>
      </c>
      <c r="F58" s="155">
        <v>0</v>
      </c>
      <c r="G58" s="150">
        <v>0</v>
      </c>
      <c r="H58" s="154">
        <v>0</v>
      </c>
      <c r="I58" s="150">
        <v>0</v>
      </c>
      <c r="J58" s="153">
        <v>0</v>
      </c>
      <c r="K58" s="154">
        <v>2</v>
      </c>
      <c r="L58" s="154">
        <v>0</v>
      </c>
      <c r="M58" s="150">
        <v>0</v>
      </c>
      <c r="N58" s="154">
        <v>0</v>
      </c>
      <c r="O58" s="155">
        <v>0</v>
      </c>
      <c r="P58" s="154">
        <v>0</v>
      </c>
      <c r="Q58" s="154">
        <v>0</v>
      </c>
      <c r="R58" s="154">
        <v>0</v>
      </c>
      <c r="S58" s="154">
        <v>0</v>
      </c>
      <c r="T58" s="151">
        <v>2</v>
      </c>
      <c r="U58" s="144">
        <v>2</v>
      </c>
      <c r="V58" s="220">
        <v>0.00024734689536360613</v>
      </c>
    </row>
    <row r="59" spans="2:22" ht="21.75" customHeight="1">
      <c r="B59" s="270"/>
      <c r="C59" s="271" t="s">
        <v>0</v>
      </c>
      <c r="D59" s="153">
        <v>9660</v>
      </c>
      <c r="E59" s="154">
        <v>7242</v>
      </c>
      <c r="F59" s="163">
        <v>352</v>
      </c>
      <c r="G59" s="164">
        <v>21</v>
      </c>
      <c r="H59" s="164">
        <v>5</v>
      </c>
      <c r="I59" s="164">
        <v>17280</v>
      </c>
      <c r="J59" s="165">
        <v>69402</v>
      </c>
      <c r="K59" s="166">
        <v>272658</v>
      </c>
      <c r="L59" s="166">
        <v>43491</v>
      </c>
      <c r="M59" s="163">
        <v>29570</v>
      </c>
      <c r="N59" s="164">
        <v>23</v>
      </c>
      <c r="O59" s="164">
        <v>104</v>
      </c>
      <c r="P59" s="164">
        <v>272</v>
      </c>
      <c r="Q59" s="164">
        <v>246</v>
      </c>
      <c r="R59" s="164">
        <v>1415</v>
      </c>
      <c r="S59" s="164">
        <v>0</v>
      </c>
      <c r="T59" s="164">
        <v>417181</v>
      </c>
      <c r="U59" s="167">
        <v>434461</v>
      </c>
      <c r="V59" s="220">
        <v>100</v>
      </c>
    </row>
    <row r="60" spans="2:22" ht="21.75" customHeight="1">
      <c r="B60" s="254" t="s">
        <v>146</v>
      </c>
      <c r="C60" s="269" t="s">
        <v>1</v>
      </c>
      <c r="D60" s="153">
        <v>192</v>
      </c>
      <c r="E60" s="154">
        <v>412</v>
      </c>
      <c r="F60" s="150">
        <v>79</v>
      </c>
      <c r="G60" s="151">
        <v>0</v>
      </c>
      <c r="H60" s="151">
        <v>0</v>
      </c>
      <c r="I60" s="151">
        <v>683</v>
      </c>
      <c r="J60" s="153">
        <v>2254</v>
      </c>
      <c r="K60" s="154">
        <v>294002</v>
      </c>
      <c r="L60" s="154">
        <v>45432</v>
      </c>
      <c r="M60" s="150">
        <v>28905</v>
      </c>
      <c r="N60" s="151">
        <v>4</v>
      </c>
      <c r="O60" s="151">
        <v>3</v>
      </c>
      <c r="P60" s="151">
        <v>70</v>
      </c>
      <c r="Q60" s="151">
        <v>415</v>
      </c>
      <c r="R60" s="151">
        <v>2353</v>
      </c>
      <c r="S60" s="151">
        <v>0</v>
      </c>
      <c r="T60" s="151">
        <v>373438</v>
      </c>
      <c r="U60" s="152">
        <v>374121</v>
      </c>
      <c r="V60" s="220">
        <v>100</v>
      </c>
    </row>
    <row r="61" spans="2:22" ht="21.75" customHeight="1" thickBot="1">
      <c r="B61" s="272"/>
      <c r="C61" s="273" t="s">
        <v>2</v>
      </c>
      <c r="D61" s="161">
        <v>9852</v>
      </c>
      <c r="E61" s="162">
        <v>7654</v>
      </c>
      <c r="F61" s="168">
        <v>431</v>
      </c>
      <c r="G61" s="169">
        <v>21</v>
      </c>
      <c r="H61" s="169">
        <v>5</v>
      </c>
      <c r="I61" s="169">
        <v>17963</v>
      </c>
      <c r="J61" s="161">
        <v>71656</v>
      </c>
      <c r="K61" s="162">
        <v>566660</v>
      </c>
      <c r="L61" s="162">
        <v>88923</v>
      </c>
      <c r="M61" s="168">
        <v>58475</v>
      </c>
      <c r="N61" s="169">
        <v>27</v>
      </c>
      <c r="O61" s="169">
        <v>107</v>
      </c>
      <c r="P61" s="169">
        <v>342</v>
      </c>
      <c r="Q61" s="169">
        <v>661</v>
      </c>
      <c r="R61" s="169">
        <v>3768</v>
      </c>
      <c r="S61" s="169">
        <v>0</v>
      </c>
      <c r="T61" s="169">
        <v>790619</v>
      </c>
      <c r="U61" s="170">
        <v>808582</v>
      </c>
      <c r="V61" s="220">
        <v>100</v>
      </c>
    </row>
    <row r="62" spans="2:22" ht="21.75" customHeight="1">
      <c r="B62" s="255"/>
      <c r="C62" s="274" t="s">
        <v>0</v>
      </c>
      <c r="D62" s="146">
        <v>5107</v>
      </c>
      <c r="E62" s="147">
        <v>5212</v>
      </c>
      <c r="F62" s="148">
        <v>42</v>
      </c>
      <c r="G62" s="147">
        <v>10</v>
      </c>
      <c r="H62" s="147">
        <v>1</v>
      </c>
      <c r="I62" s="151">
        <v>10372</v>
      </c>
      <c r="J62" s="146">
        <v>27956</v>
      </c>
      <c r="K62" s="147">
        <v>100537</v>
      </c>
      <c r="L62" s="147">
        <v>789</v>
      </c>
      <c r="M62" s="122">
        <v>706</v>
      </c>
      <c r="N62" s="147">
        <v>7</v>
      </c>
      <c r="O62" s="148">
        <v>92</v>
      </c>
      <c r="P62" s="147">
        <v>137</v>
      </c>
      <c r="Q62" s="147">
        <v>235</v>
      </c>
      <c r="R62" s="147">
        <v>591</v>
      </c>
      <c r="S62" s="147">
        <v>0</v>
      </c>
      <c r="T62" s="151">
        <v>131050</v>
      </c>
      <c r="U62" s="152">
        <v>141422</v>
      </c>
      <c r="V62" s="220">
        <v>32.551138076835436</v>
      </c>
    </row>
    <row r="63" spans="2:22" ht="21.75" customHeight="1">
      <c r="B63" s="255" t="s">
        <v>147</v>
      </c>
      <c r="C63" s="264" t="s">
        <v>1</v>
      </c>
      <c r="D63" s="132">
        <v>29</v>
      </c>
      <c r="E63" s="133">
        <v>228</v>
      </c>
      <c r="F63" s="136">
        <v>2</v>
      </c>
      <c r="G63" s="133">
        <v>0</v>
      </c>
      <c r="H63" s="133">
        <v>0</v>
      </c>
      <c r="I63" s="135">
        <v>259</v>
      </c>
      <c r="J63" s="132">
        <v>463</v>
      </c>
      <c r="K63" s="133">
        <v>98731</v>
      </c>
      <c r="L63" s="133">
        <v>438</v>
      </c>
      <c r="M63" s="134">
        <v>98</v>
      </c>
      <c r="N63" s="133">
        <v>0</v>
      </c>
      <c r="O63" s="136">
        <v>3</v>
      </c>
      <c r="P63" s="133">
        <v>23</v>
      </c>
      <c r="Q63" s="133">
        <v>410</v>
      </c>
      <c r="R63" s="133">
        <v>1809</v>
      </c>
      <c r="S63" s="133">
        <v>0</v>
      </c>
      <c r="T63" s="135">
        <v>101975</v>
      </c>
      <c r="U63" s="138">
        <v>102234</v>
      </c>
      <c r="V63" s="220">
        <v>27.3262589543462</v>
      </c>
    </row>
    <row r="64" spans="2:22" ht="21.75" customHeight="1">
      <c r="B64" s="275"/>
      <c r="C64" s="262" t="s">
        <v>2</v>
      </c>
      <c r="D64" s="139">
        <v>5136</v>
      </c>
      <c r="E64" s="140">
        <v>5440</v>
      </c>
      <c r="F64" s="143">
        <v>44</v>
      </c>
      <c r="G64" s="140">
        <v>10</v>
      </c>
      <c r="H64" s="140">
        <v>1</v>
      </c>
      <c r="I64" s="142">
        <v>10631</v>
      </c>
      <c r="J64" s="139">
        <v>28419</v>
      </c>
      <c r="K64" s="140">
        <v>199268</v>
      </c>
      <c r="L64" s="140">
        <v>1227</v>
      </c>
      <c r="M64" s="143">
        <v>804</v>
      </c>
      <c r="N64" s="140">
        <v>7</v>
      </c>
      <c r="O64" s="140">
        <v>95</v>
      </c>
      <c r="P64" s="140">
        <v>160</v>
      </c>
      <c r="Q64" s="140">
        <v>645</v>
      </c>
      <c r="R64" s="140">
        <v>2400</v>
      </c>
      <c r="S64" s="140">
        <v>0</v>
      </c>
      <c r="T64" s="142">
        <v>233025</v>
      </c>
      <c r="U64" s="144">
        <v>243656</v>
      </c>
      <c r="V64" s="220">
        <v>30.133653894909724</v>
      </c>
    </row>
    <row r="65" spans="2:22" ht="21.75" customHeight="1">
      <c r="B65" s="276"/>
      <c r="C65" s="264" t="s">
        <v>0</v>
      </c>
      <c r="D65" s="126">
        <v>3702</v>
      </c>
      <c r="E65" s="127">
        <v>4089</v>
      </c>
      <c r="F65" s="130">
        <v>11</v>
      </c>
      <c r="G65" s="127">
        <v>5</v>
      </c>
      <c r="H65" s="127">
        <v>1</v>
      </c>
      <c r="I65" s="129">
        <v>7808</v>
      </c>
      <c r="J65" s="126">
        <v>19326</v>
      </c>
      <c r="K65" s="127">
        <v>71129</v>
      </c>
      <c r="L65" s="127">
        <v>573</v>
      </c>
      <c r="M65" s="130">
        <v>613</v>
      </c>
      <c r="N65" s="130">
        <v>6</v>
      </c>
      <c r="O65" s="130">
        <v>81</v>
      </c>
      <c r="P65" s="127">
        <v>126</v>
      </c>
      <c r="Q65" s="127">
        <v>226</v>
      </c>
      <c r="R65" s="127">
        <v>508</v>
      </c>
      <c r="S65" s="127">
        <v>0</v>
      </c>
      <c r="T65" s="129">
        <v>92588</v>
      </c>
      <c r="U65" s="131">
        <v>100396</v>
      </c>
      <c r="V65" s="220">
        <v>23.10817311565365</v>
      </c>
    </row>
    <row r="66" spans="2:22" ht="21.75" customHeight="1">
      <c r="B66" s="255" t="s">
        <v>84</v>
      </c>
      <c r="C66" s="264" t="s">
        <v>1</v>
      </c>
      <c r="D66" s="132">
        <v>11</v>
      </c>
      <c r="E66" s="133">
        <v>166</v>
      </c>
      <c r="F66" s="136">
        <v>0</v>
      </c>
      <c r="G66" s="133">
        <v>0</v>
      </c>
      <c r="H66" s="133">
        <v>0</v>
      </c>
      <c r="I66" s="151">
        <v>177</v>
      </c>
      <c r="J66" s="132">
        <v>286</v>
      </c>
      <c r="K66" s="133">
        <v>62576</v>
      </c>
      <c r="L66" s="133">
        <v>215</v>
      </c>
      <c r="M66" s="136">
        <v>52</v>
      </c>
      <c r="N66" s="136">
        <v>0</v>
      </c>
      <c r="O66" s="136">
        <v>3</v>
      </c>
      <c r="P66" s="133">
        <v>15</v>
      </c>
      <c r="Q66" s="133">
        <v>388</v>
      </c>
      <c r="R66" s="133">
        <v>1487</v>
      </c>
      <c r="S66" s="133">
        <v>0</v>
      </c>
      <c r="T66" s="135">
        <v>65022</v>
      </c>
      <c r="U66" s="138">
        <v>65199</v>
      </c>
      <c r="V66" s="220">
        <v>17.4270287608254</v>
      </c>
    </row>
    <row r="67" spans="2:22" ht="21.75" customHeight="1" thickBot="1">
      <c r="B67" s="277"/>
      <c r="C67" s="278" t="s">
        <v>2</v>
      </c>
      <c r="D67" s="171">
        <v>3713</v>
      </c>
      <c r="E67" s="172">
        <v>4255</v>
      </c>
      <c r="F67" s="173">
        <v>11</v>
      </c>
      <c r="G67" s="172">
        <v>5</v>
      </c>
      <c r="H67" s="172">
        <v>1</v>
      </c>
      <c r="I67" s="174">
        <v>7985</v>
      </c>
      <c r="J67" s="171">
        <v>19612</v>
      </c>
      <c r="K67" s="172">
        <v>133705</v>
      </c>
      <c r="L67" s="172">
        <v>788</v>
      </c>
      <c r="M67" s="173">
        <v>665</v>
      </c>
      <c r="N67" s="173">
        <v>6</v>
      </c>
      <c r="O67" s="173">
        <v>84</v>
      </c>
      <c r="P67" s="172">
        <v>141</v>
      </c>
      <c r="Q67" s="172">
        <v>614</v>
      </c>
      <c r="R67" s="172">
        <v>1995</v>
      </c>
      <c r="S67" s="172">
        <v>0</v>
      </c>
      <c r="T67" s="175">
        <v>157610</v>
      </c>
      <c r="U67" s="176">
        <v>165595</v>
      </c>
      <c r="V67" s="220">
        <v>20.479580895420497</v>
      </c>
    </row>
    <row r="68" spans="2:22" ht="21.75" customHeight="1">
      <c r="B68" s="276"/>
      <c r="C68" s="264" t="s">
        <v>0</v>
      </c>
      <c r="D68" s="126">
        <v>2105</v>
      </c>
      <c r="E68" s="127">
        <v>2241</v>
      </c>
      <c r="F68" s="130">
        <v>1</v>
      </c>
      <c r="G68" s="127">
        <v>3</v>
      </c>
      <c r="H68" s="127">
        <v>1</v>
      </c>
      <c r="I68" s="129">
        <v>4351</v>
      </c>
      <c r="J68" s="126">
        <v>9788</v>
      </c>
      <c r="K68" s="127">
        <v>40973</v>
      </c>
      <c r="L68" s="127">
        <v>375</v>
      </c>
      <c r="M68" s="130">
        <v>510</v>
      </c>
      <c r="N68" s="130">
        <v>4</v>
      </c>
      <c r="O68" s="130">
        <v>64</v>
      </c>
      <c r="P68" s="127">
        <v>118</v>
      </c>
      <c r="Q68" s="127">
        <v>211</v>
      </c>
      <c r="R68" s="127">
        <v>388</v>
      </c>
      <c r="S68" s="127">
        <v>0</v>
      </c>
      <c r="T68" s="129">
        <v>52431</v>
      </c>
      <c r="U68" s="131">
        <v>56782</v>
      </c>
      <c r="V68" s="220">
        <v>13.06952752951358</v>
      </c>
    </row>
    <row r="69" spans="2:22" ht="21.75" customHeight="1">
      <c r="B69" s="255" t="s">
        <v>211</v>
      </c>
      <c r="C69" s="264" t="s">
        <v>1</v>
      </c>
      <c r="D69" s="132">
        <v>1</v>
      </c>
      <c r="E69" s="133">
        <v>78</v>
      </c>
      <c r="F69" s="136">
        <v>0</v>
      </c>
      <c r="G69" s="133">
        <v>0</v>
      </c>
      <c r="H69" s="133">
        <v>0</v>
      </c>
      <c r="I69" s="151">
        <v>79</v>
      </c>
      <c r="J69" s="132">
        <v>120</v>
      </c>
      <c r="K69" s="133">
        <v>28425</v>
      </c>
      <c r="L69" s="133">
        <v>64</v>
      </c>
      <c r="M69" s="136">
        <v>22</v>
      </c>
      <c r="N69" s="136">
        <v>0</v>
      </c>
      <c r="O69" s="136">
        <v>2</v>
      </c>
      <c r="P69" s="133">
        <v>13</v>
      </c>
      <c r="Q69" s="133">
        <v>313</v>
      </c>
      <c r="R69" s="133">
        <v>917</v>
      </c>
      <c r="S69" s="133">
        <v>0</v>
      </c>
      <c r="T69" s="135">
        <v>29876</v>
      </c>
      <c r="U69" s="138">
        <v>29955</v>
      </c>
      <c r="V69" s="220">
        <v>8.006521971559927</v>
      </c>
    </row>
    <row r="70" spans="2:22" ht="21.75" customHeight="1" thickBot="1">
      <c r="B70" s="277"/>
      <c r="C70" s="278" t="s">
        <v>2</v>
      </c>
      <c r="D70" s="171">
        <v>2106</v>
      </c>
      <c r="E70" s="172">
        <v>2319</v>
      </c>
      <c r="F70" s="173">
        <v>1</v>
      </c>
      <c r="G70" s="172">
        <v>3</v>
      </c>
      <c r="H70" s="172">
        <v>1</v>
      </c>
      <c r="I70" s="174">
        <v>4430</v>
      </c>
      <c r="J70" s="171">
        <v>9908</v>
      </c>
      <c r="K70" s="172">
        <v>69398</v>
      </c>
      <c r="L70" s="172">
        <v>439</v>
      </c>
      <c r="M70" s="173">
        <v>532</v>
      </c>
      <c r="N70" s="173">
        <v>4</v>
      </c>
      <c r="O70" s="173">
        <v>66</v>
      </c>
      <c r="P70" s="172">
        <v>131</v>
      </c>
      <c r="Q70" s="172">
        <v>524</v>
      </c>
      <c r="R70" s="172">
        <v>1305</v>
      </c>
      <c r="S70" s="172">
        <v>0</v>
      </c>
      <c r="T70" s="175">
        <v>82307</v>
      </c>
      <c r="U70" s="176">
        <v>86737</v>
      </c>
      <c r="V70" s="220">
        <v>10.726940158128869</v>
      </c>
    </row>
    <row r="71" spans="2:23" ht="21.75" customHeight="1">
      <c r="B71" s="123"/>
      <c r="C71" s="123"/>
      <c r="D71" s="123"/>
      <c r="E71" s="123"/>
      <c r="F71" s="123"/>
      <c r="G71" s="123"/>
      <c r="H71" s="123"/>
      <c r="I71" s="123"/>
      <c r="J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</row>
    <row r="72" spans="2:23" ht="21.75" customHeight="1">
      <c r="B72" s="256" t="s">
        <v>213</v>
      </c>
      <c r="C72" s="123"/>
      <c r="D72" s="123"/>
      <c r="E72" s="123"/>
      <c r="F72" s="123"/>
      <c r="G72" s="123"/>
      <c r="H72" s="123"/>
      <c r="I72" s="123"/>
      <c r="J72" s="123"/>
      <c r="L72" s="123"/>
      <c r="M72" s="123"/>
      <c r="N72" s="123"/>
      <c r="O72" s="123"/>
      <c r="P72" s="123"/>
      <c r="Q72" s="178"/>
      <c r="R72" s="123"/>
      <c r="S72" s="123"/>
      <c r="T72" s="123"/>
      <c r="U72" s="177"/>
      <c r="V72" s="123"/>
      <c r="W72" s="123"/>
    </row>
    <row r="73" spans="2:23" ht="21.75" customHeight="1">
      <c r="B73" s="256"/>
      <c r="C73" s="123"/>
      <c r="D73" s="123"/>
      <c r="E73" s="123"/>
      <c r="F73" s="123"/>
      <c r="G73" s="123"/>
      <c r="H73" s="123"/>
      <c r="I73" s="123"/>
      <c r="J73" s="123"/>
      <c r="L73" s="123"/>
      <c r="M73" s="123"/>
      <c r="N73" s="123"/>
      <c r="O73" s="123"/>
      <c r="P73" s="123"/>
      <c r="Q73" s="123"/>
      <c r="R73" s="178"/>
      <c r="S73" s="123"/>
      <c r="T73" s="123"/>
      <c r="U73" s="123"/>
      <c r="V73" s="123"/>
      <c r="W73" s="123"/>
    </row>
    <row r="74" spans="2:23" ht="21.75" customHeight="1">
      <c r="B74" s="123"/>
      <c r="C74" s="123"/>
      <c r="D74" s="123"/>
      <c r="E74" s="123"/>
      <c r="F74" s="123"/>
      <c r="G74" s="123"/>
      <c r="H74" s="123"/>
      <c r="I74" s="123"/>
      <c r="J74" s="123"/>
      <c r="L74" s="123"/>
      <c r="M74" s="123"/>
      <c r="N74" s="123"/>
      <c r="O74" s="123"/>
      <c r="P74" s="123"/>
      <c r="Q74" s="123"/>
      <c r="R74" s="178"/>
      <c r="S74" s="123"/>
      <c r="T74" s="123"/>
      <c r="U74" s="123"/>
      <c r="V74" s="123"/>
      <c r="W74" s="123"/>
    </row>
    <row r="75" spans="2:23" ht="13.5">
      <c r="B75" s="123"/>
      <c r="C75" s="123"/>
      <c r="D75" s="123"/>
      <c r="E75" s="123"/>
      <c r="F75" s="123"/>
      <c r="G75" s="123"/>
      <c r="H75" s="123"/>
      <c r="I75" s="123"/>
      <c r="J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</row>
    <row r="76" spans="2:23" ht="13.5">
      <c r="B76" s="123"/>
      <c r="C76" s="123"/>
      <c r="D76" s="123"/>
      <c r="E76" s="123"/>
      <c r="F76" s="123"/>
      <c r="G76" s="123"/>
      <c r="H76" s="123"/>
      <c r="I76" s="123"/>
      <c r="J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</row>
    <row r="77" spans="2:23" ht="13.5">
      <c r="B77" s="123"/>
      <c r="C77" s="123"/>
      <c r="D77" s="123"/>
      <c r="E77" s="123"/>
      <c r="F77" s="123"/>
      <c r="G77" s="123"/>
      <c r="H77" s="123"/>
      <c r="I77" s="123"/>
      <c r="J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</row>
    <row r="78" spans="2:23" ht="13.5">
      <c r="B78" s="123"/>
      <c r="C78" s="123"/>
      <c r="D78" s="123"/>
      <c r="E78" s="123"/>
      <c r="F78" s="123"/>
      <c r="G78" s="123"/>
      <c r="H78" s="123"/>
      <c r="I78" s="123"/>
      <c r="J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</row>
    <row r="79" spans="2:23" ht="13.5">
      <c r="B79" s="123"/>
      <c r="C79" s="123"/>
      <c r="D79" s="123"/>
      <c r="E79" s="123"/>
      <c r="F79" s="123"/>
      <c r="G79" s="123"/>
      <c r="H79" s="123"/>
      <c r="I79" s="123"/>
      <c r="J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</row>
    <row r="80" spans="2:23" ht="13.5">
      <c r="B80" s="123"/>
      <c r="C80" s="123"/>
      <c r="D80" s="123"/>
      <c r="E80" s="123"/>
      <c r="F80" s="123"/>
      <c r="G80" s="123"/>
      <c r="H80" s="123"/>
      <c r="I80" s="123"/>
      <c r="J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</row>
    <row r="81" spans="2:23" ht="13.5">
      <c r="B81" s="123"/>
      <c r="C81" s="123"/>
      <c r="D81" s="123"/>
      <c r="E81" s="123"/>
      <c r="F81" s="123"/>
      <c r="G81" s="123"/>
      <c r="H81" s="123"/>
      <c r="I81" s="123"/>
      <c r="J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</row>
    <row r="82" spans="2:23" ht="13.5">
      <c r="B82" s="123"/>
      <c r="C82" s="123"/>
      <c r="D82" s="123"/>
      <c r="E82" s="123"/>
      <c r="F82" s="123"/>
      <c r="G82" s="123"/>
      <c r="H82" s="123"/>
      <c r="I82" s="123"/>
      <c r="J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</row>
    <row r="83" spans="2:23" ht="13.5">
      <c r="B83" s="123"/>
      <c r="C83" s="123"/>
      <c r="D83" s="123"/>
      <c r="E83" s="123"/>
      <c r="F83" s="123"/>
      <c r="G83" s="123"/>
      <c r="H83" s="123"/>
      <c r="I83" s="123"/>
      <c r="J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</row>
    <row r="84" spans="2:23" ht="13.5">
      <c r="B84" s="123"/>
      <c r="C84" s="123"/>
      <c r="D84" s="123"/>
      <c r="E84" s="123"/>
      <c r="F84" s="123"/>
      <c r="G84" s="123"/>
      <c r="H84" s="123"/>
      <c r="I84" s="123"/>
      <c r="J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</row>
    <row r="85" spans="2:23" ht="13.5">
      <c r="B85" s="123"/>
      <c r="C85" s="123"/>
      <c r="D85" s="123"/>
      <c r="E85" s="123"/>
      <c r="F85" s="123"/>
      <c r="G85" s="123"/>
      <c r="H85" s="123"/>
      <c r="I85" s="123"/>
      <c r="J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</row>
    <row r="86" spans="2:23" ht="13.5">
      <c r="B86" s="123"/>
      <c r="C86" s="123"/>
      <c r="D86" s="123"/>
      <c r="E86" s="123"/>
      <c r="F86" s="123"/>
      <c r="G86" s="123"/>
      <c r="H86" s="123"/>
      <c r="I86" s="123"/>
      <c r="J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</row>
    <row r="87" spans="2:23" ht="13.5">
      <c r="B87" s="123"/>
      <c r="C87" s="123"/>
      <c r="D87" s="123"/>
      <c r="E87" s="123"/>
      <c r="F87" s="123"/>
      <c r="G87" s="123"/>
      <c r="H87" s="123"/>
      <c r="I87" s="123"/>
      <c r="J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</row>
    <row r="88" spans="2:23" ht="13.5">
      <c r="B88" s="123"/>
      <c r="C88" s="123"/>
      <c r="D88" s="123"/>
      <c r="E88" s="123"/>
      <c r="F88" s="123"/>
      <c r="G88" s="123"/>
      <c r="H88" s="123"/>
      <c r="I88" s="123"/>
      <c r="J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</row>
    <row r="89" spans="2:23" ht="13.5">
      <c r="B89" s="123"/>
      <c r="C89" s="123"/>
      <c r="D89" s="123"/>
      <c r="E89" s="123"/>
      <c r="F89" s="123"/>
      <c r="G89" s="123"/>
      <c r="H89" s="123"/>
      <c r="I89" s="123"/>
      <c r="J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</row>
    <row r="90" spans="2:23" ht="13.5">
      <c r="B90" s="123"/>
      <c r="C90" s="123"/>
      <c r="D90" s="123"/>
      <c r="E90" s="123"/>
      <c r="F90" s="123"/>
      <c r="G90" s="123"/>
      <c r="H90" s="123"/>
      <c r="I90" s="123"/>
      <c r="J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</row>
    <row r="91" spans="2:23" ht="13.5">
      <c r="B91" s="123"/>
      <c r="C91" s="123"/>
      <c r="D91" s="123"/>
      <c r="E91" s="123"/>
      <c r="F91" s="123"/>
      <c r="G91" s="123"/>
      <c r="H91" s="123"/>
      <c r="I91" s="123"/>
      <c r="J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</row>
    <row r="92" s="123" customFormat="1" ht="13.5"/>
    <row r="93" s="123" customFormat="1" ht="13.5"/>
    <row r="94" s="123" customFormat="1" ht="13.5"/>
    <row r="95" s="123" customFormat="1" ht="13.5"/>
    <row r="96" s="123" customFormat="1" ht="13.5"/>
    <row r="97" s="123" customFormat="1" ht="13.5"/>
    <row r="98" s="123" customFormat="1" ht="13.5"/>
    <row r="99" s="123" customFormat="1" ht="13.5"/>
    <row r="100" s="123" customFormat="1" ht="13.5"/>
    <row r="101" s="123" customFormat="1" ht="13.5"/>
    <row r="102" s="123" customFormat="1" ht="13.5"/>
    <row r="103" s="123" customFormat="1" ht="13.5"/>
    <row r="104" s="123" customFormat="1" ht="13.5"/>
    <row r="105" s="123" customFormat="1" ht="13.5"/>
    <row r="106" s="123" customFormat="1" ht="13.5"/>
    <row r="107" s="123" customFormat="1" ht="13.5"/>
    <row r="108" s="123" customFormat="1" ht="13.5"/>
    <row r="109" s="123" customFormat="1" ht="13.5"/>
    <row r="110" s="123" customFormat="1" ht="13.5"/>
    <row r="111" s="123" customFormat="1" ht="13.5"/>
    <row r="112" s="123" customFormat="1" ht="13.5"/>
    <row r="113" s="123" customFormat="1" ht="13.5"/>
    <row r="114" s="123" customFormat="1" ht="13.5"/>
    <row r="115" s="123" customFormat="1" ht="13.5"/>
    <row r="116" s="123" customFormat="1" ht="13.5"/>
    <row r="117" s="123" customFormat="1" ht="13.5"/>
    <row r="118" s="123" customFormat="1" ht="13.5"/>
    <row r="119" s="123" customFormat="1" ht="13.5"/>
    <row r="120" s="123" customFormat="1" ht="13.5"/>
    <row r="121" s="123" customFormat="1" ht="13.5"/>
    <row r="122" s="123" customFormat="1" ht="13.5"/>
    <row r="123" s="123" customFormat="1" ht="13.5"/>
    <row r="124" s="123" customFormat="1" ht="13.5"/>
    <row r="125" s="123" customFormat="1" ht="13.5"/>
    <row r="126" s="123" customFormat="1" ht="13.5"/>
    <row r="127" s="123" customFormat="1" ht="13.5"/>
    <row r="128" s="123" customFormat="1" ht="13.5"/>
    <row r="129" s="123" customFormat="1" ht="13.5"/>
    <row r="130" s="123" customFormat="1" ht="13.5"/>
    <row r="131" s="123" customFormat="1" ht="13.5"/>
    <row r="132" s="123" customFormat="1" ht="13.5"/>
    <row r="133" s="123" customFormat="1" ht="13.5"/>
    <row r="134" s="123" customFormat="1" ht="13.5"/>
    <row r="135" s="123" customFormat="1" ht="13.5"/>
    <row r="136" s="123" customFormat="1" ht="13.5"/>
    <row r="137" s="123" customFormat="1" ht="13.5"/>
    <row r="138" s="123" customFormat="1" ht="13.5"/>
    <row r="139" s="123" customFormat="1" ht="13.5"/>
    <row r="140" s="123" customFormat="1" ht="13.5"/>
    <row r="141" s="123" customFormat="1" ht="13.5"/>
    <row r="142" s="123" customFormat="1" ht="13.5"/>
    <row r="143" s="123" customFormat="1" ht="13.5"/>
    <row r="144" s="123" customFormat="1" ht="13.5"/>
    <row r="145" s="123" customFormat="1" ht="13.5"/>
    <row r="146" s="123" customFormat="1" ht="13.5"/>
    <row r="147" s="123" customFormat="1" ht="13.5"/>
    <row r="148" s="123" customFormat="1" ht="13.5"/>
    <row r="149" s="123" customFormat="1" ht="13.5"/>
    <row r="150" s="123" customFormat="1" ht="13.5"/>
    <row r="151" s="123" customFormat="1" ht="13.5"/>
    <row r="152" s="123" customFormat="1" ht="13.5"/>
    <row r="153" s="123" customFormat="1" ht="13.5"/>
    <row r="154" s="123" customFormat="1" ht="13.5"/>
    <row r="155" s="123" customFormat="1" ht="13.5"/>
    <row r="156" s="123" customFormat="1" ht="13.5"/>
    <row r="157" s="123" customFormat="1" ht="13.5"/>
    <row r="158" s="123" customFormat="1" ht="13.5"/>
    <row r="159" s="123" customFormat="1" ht="13.5"/>
    <row r="160" s="123" customFormat="1" ht="13.5"/>
    <row r="161" s="123" customFormat="1" ht="13.5"/>
    <row r="162" s="123" customFormat="1" ht="13.5"/>
    <row r="163" s="123" customFormat="1" ht="13.5"/>
    <row r="164" s="123" customFormat="1" ht="13.5"/>
    <row r="165" s="123" customFormat="1" ht="13.5"/>
    <row r="166" s="123" customFormat="1" ht="13.5"/>
    <row r="167" s="123" customFormat="1" ht="13.5"/>
    <row r="168" s="123" customFormat="1" ht="13.5"/>
    <row r="169" s="123" customFormat="1" ht="13.5"/>
    <row r="170" s="123" customFormat="1" ht="13.5"/>
    <row r="171" s="123" customFormat="1" ht="13.5"/>
    <row r="172" s="123" customFormat="1" ht="13.5"/>
    <row r="173" s="123" customFormat="1" ht="13.5"/>
    <row r="174" s="123" customFormat="1" ht="13.5"/>
    <row r="175" s="123" customFormat="1" ht="13.5"/>
    <row r="176" s="123" customFormat="1" ht="13.5"/>
    <row r="177" s="123" customFormat="1" ht="13.5"/>
    <row r="178" s="123" customFormat="1" ht="13.5"/>
    <row r="179" s="123" customFormat="1" ht="13.5"/>
    <row r="180" s="123" customFormat="1" ht="13.5"/>
    <row r="181" s="123" customFormat="1" ht="13.5"/>
    <row r="182" s="123" customFormat="1" ht="13.5"/>
    <row r="183" s="123" customFormat="1" ht="13.5"/>
    <row r="184" s="123" customFormat="1" ht="13.5"/>
    <row r="185" s="123" customFormat="1" ht="13.5"/>
    <row r="186" s="123" customFormat="1" ht="13.5"/>
    <row r="187" s="123" customFormat="1" ht="13.5"/>
    <row r="188" s="123" customFormat="1" ht="13.5"/>
    <row r="189" s="123" customFormat="1" ht="13.5"/>
    <row r="190" s="123" customFormat="1" ht="13.5"/>
    <row r="191" s="123" customFormat="1" ht="13.5"/>
    <row r="192" s="123" customFormat="1" ht="13.5"/>
    <row r="193" s="123" customFormat="1" ht="13.5"/>
    <row r="194" s="123" customFormat="1" ht="13.5"/>
    <row r="195" s="123" customFormat="1" ht="13.5"/>
    <row r="196" s="123" customFormat="1" ht="13.5"/>
    <row r="197" s="123" customFormat="1" ht="13.5"/>
    <row r="198" s="123" customFormat="1" ht="13.5"/>
    <row r="199" s="123" customFormat="1" ht="13.5"/>
    <row r="200" s="123" customFormat="1" ht="13.5"/>
    <row r="201" s="123" customFormat="1" ht="13.5"/>
    <row r="202" s="123" customFormat="1" ht="13.5"/>
    <row r="203" s="123" customFormat="1" ht="13.5"/>
    <row r="204" s="123" customFormat="1" ht="13.5"/>
    <row r="205" s="123" customFormat="1" ht="13.5"/>
    <row r="206" s="123" customFormat="1" ht="13.5"/>
    <row r="207" s="123" customFormat="1" ht="13.5"/>
    <row r="208" s="123" customFormat="1" ht="13.5"/>
    <row r="209" s="123" customFormat="1" ht="13.5"/>
    <row r="210" s="123" customFormat="1" ht="13.5"/>
    <row r="211" s="123" customFormat="1" ht="13.5"/>
    <row r="212" s="123" customFormat="1" ht="13.5"/>
    <row r="213" s="123" customFormat="1" ht="13.5"/>
    <row r="214" s="123" customFormat="1" ht="13.5"/>
    <row r="215" s="123" customFormat="1" ht="13.5"/>
    <row r="216" s="123" customFormat="1" ht="13.5"/>
    <row r="217" s="123" customFormat="1" ht="13.5"/>
    <row r="218" s="123" customFormat="1" ht="13.5"/>
    <row r="219" s="123" customFormat="1" ht="13.5"/>
    <row r="220" s="123" customFormat="1" ht="13.5"/>
    <row r="221" s="123" customFormat="1" ht="13.5"/>
    <row r="222" s="123" customFormat="1" ht="13.5"/>
    <row r="223" s="123" customFormat="1" ht="13.5"/>
    <row r="224" s="123" customFormat="1" ht="13.5"/>
    <row r="225" s="123" customFormat="1" ht="13.5"/>
    <row r="226" s="123" customFormat="1" ht="13.5"/>
    <row r="227" s="123" customFormat="1" ht="13.5"/>
    <row r="228" s="123" customFormat="1" ht="13.5"/>
    <row r="229" s="123" customFormat="1" ht="13.5"/>
    <row r="230" s="123" customFormat="1" ht="13.5"/>
    <row r="231" s="123" customFormat="1" ht="13.5"/>
    <row r="232" s="123" customFormat="1" ht="13.5"/>
    <row r="233" s="123" customFormat="1" ht="13.5"/>
    <row r="234" s="123" customFormat="1" ht="13.5"/>
    <row r="235" s="123" customFormat="1" ht="13.5"/>
    <row r="236" s="123" customFormat="1" ht="13.5"/>
    <row r="237" s="123" customFormat="1" ht="13.5"/>
    <row r="238" s="123" customFormat="1" ht="13.5"/>
    <row r="239" s="123" customFormat="1" ht="13.5"/>
    <row r="240" s="123" customFormat="1" ht="13.5"/>
    <row r="241" s="123" customFormat="1" ht="13.5"/>
    <row r="242" s="123" customFormat="1" ht="13.5"/>
    <row r="243" s="123" customFormat="1" ht="13.5"/>
    <row r="244" s="123" customFormat="1" ht="13.5"/>
    <row r="245" s="123" customFormat="1" ht="13.5"/>
    <row r="246" s="123" customFormat="1" ht="13.5"/>
    <row r="247" s="123" customFormat="1" ht="13.5"/>
    <row r="248" s="123" customFormat="1" ht="13.5"/>
    <row r="249" s="123" customFormat="1" ht="13.5"/>
    <row r="250" s="123" customFormat="1" ht="13.5"/>
    <row r="251" s="123" customFormat="1" ht="13.5"/>
    <row r="252" s="123" customFormat="1" ht="13.5"/>
    <row r="253" s="123" customFormat="1" ht="13.5"/>
    <row r="254" s="123" customFormat="1" ht="13.5"/>
    <row r="255" s="123" customFormat="1" ht="13.5"/>
    <row r="256" s="123" customFormat="1" ht="13.5"/>
    <row r="257" s="123" customFormat="1" ht="13.5"/>
    <row r="258" s="123" customFormat="1" ht="13.5"/>
    <row r="259" s="123" customFormat="1" ht="13.5"/>
    <row r="260" s="123" customFormat="1" ht="13.5"/>
    <row r="261" s="123" customFormat="1" ht="13.5"/>
    <row r="262" s="123" customFormat="1" ht="13.5"/>
    <row r="263" s="123" customFormat="1" ht="13.5"/>
    <row r="264" s="123" customFormat="1" ht="13.5"/>
    <row r="265" s="123" customFormat="1" ht="13.5"/>
    <row r="266" s="123" customFormat="1" ht="13.5"/>
    <row r="267" s="123" customFormat="1" ht="13.5"/>
    <row r="268" s="123" customFormat="1" ht="13.5"/>
    <row r="269" s="123" customFormat="1" ht="13.5"/>
    <row r="270" s="123" customFormat="1" ht="13.5"/>
    <row r="271" s="123" customFormat="1" ht="13.5"/>
    <row r="272" s="123" customFormat="1" ht="13.5"/>
    <row r="273" s="123" customFormat="1" ht="13.5"/>
    <row r="274" s="123" customFormat="1" ht="13.5"/>
    <row r="275" s="123" customFormat="1" ht="13.5"/>
    <row r="276" s="123" customFormat="1" ht="13.5"/>
    <row r="277" s="123" customFormat="1" ht="13.5"/>
    <row r="278" s="123" customFormat="1" ht="13.5"/>
    <row r="279" s="123" customFormat="1" ht="13.5"/>
    <row r="280" s="123" customFormat="1" ht="13.5"/>
    <row r="281" s="123" customFormat="1" ht="13.5"/>
    <row r="282" s="123" customFormat="1" ht="13.5"/>
    <row r="283" s="123" customFormat="1" ht="13.5"/>
    <row r="284" s="123" customFormat="1" ht="13.5"/>
    <row r="285" s="123" customFormat="1" ht="13.5"/>
    <row r="286" s="123" customFormat="1" ht="13.5"/>
    <row r="287" s="123" customFormat="1" ht="13.5"/>
    <row r="288" s="123" customFormat="1" ht="13.5"/>
    <row r="289" s="123" customFormat="1" ht="13.5"/>
    <row r="290" s="123" customFormat="1" ht="13.5"/>
    <row r="291" s="123" customFormat="1" ht="13.5"/>
    <row r="292" s="123" customFormat="1" ht="13.5"/>
    <row r="293" s="123" customFormat="1" ht="13.5"/>
    <row r="294" s="123" customFormat="1" ht="13.5"/>
    <row r="295" s="123" customFormat="1" ht="13.5"/>
    <row r="296" s="123" customFormat="1" ht="13.5"/>
    <row r="297" s="123" customFormat="1" ht="13.5"/>
    <row r="298" s="123" customFormat="1" ht="13.5"/>
    <row r="299" s="123" customFormat="1" ht="13.5"/>
    <row r="300" s="123" customFormat="1" ht="13.5"/>
    <row r="301" s="123" customFormat="1" ht="13.5"/>
    <row r="302" s="123" customFormat="1" ht="13.5"/>
    <row r="303" s="123" customFormat="1" ht="13.5"/>
    <row r="304" s="123" customFormat="1" ht="13.5"/>
    <row r="305" s="123" customFormat="1" ht="13.5"/>
    <row r="306" s="123" customFormat="1" ht="13.5"/>
    <row r="307" s="123" customFormat="1" ht="13.5"/>
    <row r="308" s="123" customFormat="1" ht="13.5"/>
    <row r="309" s="123" customFormat="1" ht="13.5"/>
    <row r="310" s="123" customFormat="1" ht="13.5"/>
    <row r="311" s="123" customFormat="1" ht="13.5"/>
    <row r="312" s="123" customFormat="1" ht="13.5"/>
    <row r="313" s="123" customFormat="1" ht="13.5"/>
    <row r="314" s="123" customFormat="1" ht="13.5"/>
    <row r="315" s="123" customFormat="1" ht="13.5"/>
    <row r="316" s="123" customFormat="1" ht="13.5"/>
    <row r="317" s="123" customFormat="1" ht="13.5"/>
    <row r="318" s="123" customFormat="1" ht="13.5"/>
    <row r="319" s="123" customFormat="1" ht="13.5"/>
    <row r="320" s="123" customFormat="1" ht="13.5"/>
    <row r="321" s="123" customFormat="1" ht="13.5"/>
    <row r="322" s="123" customFormat="1" ht="13.5"/>
    <row r="323" s="123" customFormat="1" ht="13.5"/>
    <row r="324" s="123" customFormat="1" ht="13.5"/>
    <row r="325" s="123" customFormat="1" ht="13.5"/>
    <row r="326" s="123" customFormat="1" ht="13.5"/>
    <row r="327" s="123" customFormat="1" ht="13.5"/>
    <row r="328" s="123" customFormat="1" ht="13.5"/>
    <row r="329" s="123" customFormat="1" ht="13.5"/>
    <row r="330" s="123" customFormat="1" ht="13.5"/>
    <row r="331" s="123" customFormat="1" ht="13.5"/>
    <row r="332" s="123" customFormat="1" ht="13.5"/>
    <row r="333" s="123" customFormat="1" ht="13.5"/>
    <row r="334" s="123" customFormat="1" ht="13.5"/>
    <row r="335" s="123" customFormat="1" ht="13.5"/>
    <row r="336" s="123" customFormat="1" ht="13.5"/>
    <row r="337" s="123" customFormat="1" ht="13.5"/>
    <row r="338" s="123" customFormat="1" ht="13.5"/>
    <row r="339" s="123" customFormat="1" ht="13.5"/>
    <row r="340" s="123" customFormat="1" ht="13.5"/>
    <row r="341" s="123" customFormat="1" ht="13.5"/>
    <row r="342" s="123" customFormat="1" ht="13.5"/>
    <row r="343" s="123" customFormat="1" ht="13.5"/>
    <row r="344" s="123" customFormat="1" ht="13.5"/>
    <row r="345" s="123" customFormat="1" ht="13.5"/>
    <row r="346" s="123" customFormat="1" ht="13.5"/>
    <row r="347" s="123" customFormat="1" ht="13.5"/>
    <row r="348" s="123" customFormat="1" ht="13.5"/>
    <row r="349" s="123" customFormat="1" ht="13.5"/>
    <row r="350" s="123" customFormat="1" ht="13.5"/>
    <row r="351" s="123" customFormat="1" ht="13.5"/>
    <row r="352" s="123" customFormat="1" ht="13.5"/>
    <row r="353" s="123" customFormat="1" ht="13.5"/>
    <row r="354" s="123" customFormat="1" ht="13.5"/>
    <row r="355" s="123" customFormat="1" ht="13.5"/>
    <row r="356" s="123" customFormat="1" ht="13.5"/>
    <row r="357" s="123" customFormat="1" ht="13.5"/>
    <row r="358" s="123" customFormat="1" ht="13.5"/>
    <row r="359" s="123" customFormat="1" ht="13.5"/>
    <row r="360" s="123" customFormat="1" ht="13.5"/>
    <row r="361" s="123" customFormat="1" ht="13.5"/>
    <row r="362" s="123" customFormat="1" ht="13.5"/>
    <row r="363" s="123" customFormat="1" ht="13.5"/>
    <row r="364" s="123" customFormat="1" ht="13.5"/>
    <row r="365" s="123" customFormat="1" ht="13.5"/>
    <row r="366" s="123" customFormat="1" ht="13.5"/>
    <row r="367" s="123" customFormat="1" ht="13.5"/>
    <row r="368" s="123" customFormat="1" ht="13.5"/>
    <row r="369" s="123" customFormat="1" ht="13.5"/>
    <row r="370" s="123" customFormat="1" ht="13.5"/>
    <row r="371" s="123" customFormat="1" ht="13.5"/>
    <row r="372" s="123" customFormat="1" ht="13.5"/>
    <row r="373" s="123" customFormat="1" ht="13.5"/>
    <row r="374" s="123" customFormat="1" ht="13.5"/>
    <row r="375" s="123" customFormat="1" ht="13.5"/>
    <row r="376" s="123" customFormat="1" ht="13.5"/>
    <row r="377" s="123" customFormat="1" ht="13.5"/>
    <row r="378" s="123" customFormat="1" ht="13.5"/>
    <row r="379" s="123" customFormat="1" ht="13.5"/>
    <row r="380" s="123" customFormat="1" ht="13.5"/>
    <row r="381" s="123" customFormat="1" ht="13.5"/>
    <row r="382" s="123" customFormat="1" ht="13.5"/>
    <row r="383" s="123" customFormat="1" ht="13.5"/>
    <row r="384" s="123" customFormat="1" ht="13.5"/>
    <row r="385" s="123" customFormat="1" ht="13.5"/>
    <row r="386" s="123" customFormat="1" ht="13.5"/>
    <row r="387" s="123" customFormat="1" ht="13.5"/>
    <row r="388" s="123" customFormat="1" ht="13.5"/>
    <row r="389" s="123" customFormat="1" ht="13.5"/>
    <row r="390" s="123" customFormat="1" ht="13.5"/>
    <row r="391" s="123" customFormat="1" ht="13.5"/>
    <row r="392" s="123" customFormat="1" ht="13.5"/>
    <row r="393" s="123" customFormat="1" ht="13.5"/>
    <row r="394" s="123" customFormat="1" ht="13.5"/>
    <row r="395" s="123" customFormat="1" ht="13.5"/>
    <row r="396" s="123" customFormat="1" ht="13.5"/>
    <row r="397" s="123" customFormat="1" ht="13.5"/>
    <row r="398" s="123" customFormat="1" ht="13.5"/>
    <row r="399" s="123" customFormat="1" ht="13.5"/>
    <row r="400" s="123" customFormat="1" ht="13.5"/>
    <row r="401" s="123" customFormat="1" ht="13.5"/>
    <row r="402" s="123" customFormat="1" ht="13.5"/>
    <row r="403" s="123" customFormat="1" ht="13.5"/>
    <row r="404" s="123" customFormat="1" ht="13.5"/>
    <row r="405" s="123" customFormat="1" ht="13.5"/>
    <row r="406" s="123" customFormat="1" ht="13.5"/>
    <row r="407" s="123" customFormat="1" ht="13.5"/>
    <row r="408" s="123" customFormat="1" ht="13.5"/>
    <row r="409" s="123" customFormat="1" ht="13.5"/>
    <row r="410" s="123" customFormat="1" ht="13.5"/>
    <row r="411" s="123" customFormat="1" ht="13.5"/>
    <row r="412" s="123" customFormat="1" ht="13.5"/>
    <row r="413" s="123" customFormat="1" ht="13.5"/>
    <row r="414" s="123" customFormat="1" ht="13.5"/>
    <row r="415" s="123" customFormat="1" ht="13.5"/>
    <row r="416" s="123" customFormat="1" ht="13.5"/>
    <row r="417" s="123" customFormat="1" ht="13.5"/>
    <row r="418" s="123" customFormat="1" ht="13.5"/>
    <row r="419" s="123" customFormat="1" ht="13.5"/>
    <row r="420" s="123" customFormat="1" ht="13.5"/>
    <row r="421" s="123" customFormat="1" ht="13.5"/>
    <row r="422" s="123" customFormat="1" ht="13.5"/>
    <row r="423" s="123" customFormat="1" ht="13.5"/>
    <row r="424" s="123" customFormat="1" ht="13.5"/>
    <row r="425" s="123" customFormat="1" ht="13.5"/>
    <row r="426" s="123" customFormat="1" ht="13.5"/>
    <row r="427" s="123" customFormat="1" ht="13.5"/>
    <row r="428" s="123" customFormat="1" ht="13.5"/>
    <row r="429" s="123" customFormat="1" ht="13.5"/>
    <row r="430" s="123" customFormat="1" ht="13.5"/>
    <row r="431" s="123" customFormat="1" ht="13.5"/>
    <row r="432" s="123" customFormat="1" ht="13.5"/>
    <row r="433" s="123" customFormat="1" ht="13.5"/>
    <row r="434" s="123" customFormat="1" ht="13.5"/>
    <row r="435" s="123" customFormat="1" ht="13.5"/>
    <row r="436" s="123" customFormat="1" ht="13.5"/>
    <row r="437" s="123" customFormat="1" ht="13.5"/>
    <row r="438" s="123" customFormat="1" ht="13.5"/>
    <row r="439" s="123" customFormat="1" ht="13.5"/>
    <row r="440" s="123" customFormat="1" ht="13.5"/>
    <row r="441" s="123" customFormat="1" ht="13.5"/>
    <row r="442" s="123" customFormat="1" ht="13.5"/>
    <row r="443" s="123" customFormat="1" ht="13.5"/>
    <row r="444" s="123" customFormat="1" ht="13.5"/>
    <row r="445" s="123" customFormat="1" ht="13.5"/>
    <row r="446" s="123" customFormat="1" ht="13.5"/>
    <row r="447" s="123" customFormat="1" ht="13.5"/>
    <row r="448" s="123" customFormat="1" ht="13.5"/>
    <row r="449" s="123" customFormat="1" ht="13.5"/>
    <row r="450" s="123" customFormat="1" ht="13.5"/>
    <row r="451" s="123" customFormat="1" ht="13.5"/>
    <row r="452" s="123" customFormat="1" ht="13.5"/>
    <row r="453" s="123" customFormat="1" ht="13.5"/>
    <row r="454" s="123" customFormat="1" ht="13.5"/>
    <row r="455" s="123" customFormat="1" ht="13.5"/>
    <row r="456" s="123" customFormat="1" ht="13.5"/>
    <row r="457" s="123" customFormat="1" ht="13.5"/>
    <row r="458" s="123" customFormat="1" ht="13.5"/>
    <row r="459" s="123" customFormat="1" ht="13.5"/>
    <row r="460" s="123" customFormat="1" ht="13.5"/>
    <row r="461" s="123" customFormat="1" ht="13.5"/>
    <row r="462" s="123" customFormat="1" ht="13.5"/>
    <row r="463" s="123" customFormat="1" ht="13.5"/>
    <row r="464" s="123" customFormat="1" ht="13.5"/>
    <row r="465" s="123" customFormat="1" ht="13.5"/>
    <row r="466" s="123" customFormat="1" ht="13.5"/>
    <row r="467" s="123" customFormat="1" ht="13.5"/>
    <row r="468" s="123" customFormat="1" ht="13.5"/>
    <row r="469" s="123" customFormat="1" ht="13.5"/>
    <row r="470" s="123" customFormat="1" ht="13.5"/>
    <row r="471" s="123" customFormat="1" ht="13.5"/>
    <row r="472" s="123" customFormat="1" ht="13.5"/>
    <row r="473" s="123" customFormat="1" ht="13.5"/>
    <row r="474" s="123" customFormat="1" ht="13.5"/>
    <row r="475" s="123" customFormat="1" ht="13.5"/>
    <row r="476" s="123" customFormat="1" ht="13.5"/>
    <row r="477" s="123" customFormat="1" ht="13.5"/>
    <row r="478" s="123" customFormat="1" ht="13.5"/>
    <row r="479" s="123" customFormat="1" ht="13.5"/>
    <row r="480" s="123" customFormat="1" ht="13.5"/>
    <row r="481" s="123" customFormat="1" ht="13.5"/>
    <row r="482" s="123" customFormat="1" ht="13.5"/>
    <row r="483" s="123" customFormat="1" ht="13.5"/>
    <row r="484" s="123" customFormat="1" ht="13.5"/>
    <row r="485" s="123" customFormat="1" ht="13.5"/>
    <row r="486" s="123" customFormat="1" ht="13.5"/>
    <row r="487" s="123" customFormat="1" ht="13.5"/>
    <row r="488" s="123" customFormat="1" ht="13.5"/>
    <row r="489" s="123" customFormat="1" ht="13.5"/>
    <row r="490" s="123" customFormat="1" ht="13.5"/>
    <row r="491" s="123" customFormat="1" ht="13.5"/>
    <row r="492" s="123" customFormat="1" ht="13.5"/>
    <row r="493" s="123" customFormat="1" ht="13.5"/>
    <row r="494" s="123" customFormat="1" ht="13.5"/>
    <row r="495" s="123" customFormat="1" ht="13.5"/>
    <row r="496" s="123" customFormat="1" ht="13.5"/>
    <row r="497" s="123" customFormat="1" ht="13.5"/>
    <row r="498" s="123" customFormat="1" ht="13.5"/>
    <row r="499" s="123" customFormat="1" ht="13.5"/>
    <row r="500" s="123" customFormat="1" ht="13.5"/>
    <row r="501" s="123" customFormat="1" ht="13.5"/>
    <row r="502" s="123" customFormat="1" ht="13.5"/>
    <row r="503" s="123" customFormat="1" ht="13.5"/>
    <row r="504" s="123" customFormat="1" ht="13.5"/>
    <row r="505" s="123" customFormat="1" ht="13.5"/>
    <row r="506" s="123" customFormat="1" ht="13.5"/>
    <row r="507" s="123" customFormat="1" ht="13.5"/>
    <row r="508" s="123" customFormat="1" ht="13.5"/>
    <row r="509" s="123" customFormat="1" ht="13.5"/>
    <row r="510" s="123" customFormat="1" ht="13.5"/>
    <row r="511" s="123" customFormat="1" ht="13.5"/>
    <row r="512" s="123" customFormat="1" ht="13.5"/>
    <row r="513" s="123" customFormat="1" ht="13.5"/>
    <row r="514" s="123" customFormat="1" ht="13.5"/>
    <row r="515" s="123" customFormat="1" ht="13.5"/>
    <row r="516" s="123" customFormat="1" ht="13.5"/>
    <row r="517" s="123" customFormat="1" ht="13.5"/>
    <row r="518" s="123" customFormat="1" ht="13.5"/>
    <row r="519" s="123" customFormat="1" ht="13.5"/>
    <row r="520" s="123" customFormat="1" ht="13.5"/>
    <row r="521" s="123" customFormat="1" ht="13.5"/>
    <row r="522" s="123" customFormat="1" ht="13.5"/>
    <row r="523" s="123" customFormat="1" ht="13.5"/>
    <row r="524" s="123" customFormat="1" ht="13.5"/>
    <row r="525" s="123" customFormat="1" ht="13.5"/>
    <row r="526" s="123" customFormat="1" ht="13.5"/>
    <row r="527" s="123" customFormat="1" ht="13.5"/>
    <row r="528" s="123" customFormat="1" ht="13.5"/>
    <row r="529" s="123" customFormat="1" ht="13.5"/>
    <row r="530" s="123" customFormat="1" ht="13.5"/>
    <row r="531" s="123" customFormat="1" ht="13.5"/>
    <row r="532" s="123" customFormat="1" ht="13.5"/>
    <row r="533" s="123" customFormat="1" ht="13.5"/>
    <row r="534" s="123" customFormat="1" ht="13.5"/>
    <row r="535" s="123" customFormat="1" ht="13.5"/>
    <row r="536" s="123" customFormat="1" ht="13.5"/>
    <row r="537" s="123" customFormat="1" ht="13.5"/>
    <row r="538" s="123" customFormat="1" ht="13.5"/>
    <row r="539" s="123" customFormat="1" ht="13.5"/>
    <row r="540" s="123" customFormat="1" ht="13.5"/>
    <row r="541" s="123" customFormat="1" ht="13.5"/>
    <row r="542" s="123" customFormat="1" ht="13.5"/>
    <row r="543" s="123" customFormat="1" ht="13.5"/>
    <row r="544" s="123" customFormat="1" ht="13.5"/>
    <row r="545" s="123" customFormat="1" ht="13.5"/>
    <row r="546" s="123" customFormat="1" ht="13.5"/>
    <row r="547" s="123" customFormat="1" ht="13.5"/>
    <row r="548" s="123" customFormat="1" ht="13.5"/>
    <row r="549" s="123" customFormat="1" ht="13.5"/>
    <row r="550" s="123" customFormat="1" ht="13.5"/>
    <row r="551" s="123" customFormat="1" ht="13.5"/>
    <row r="552" s="123" customFormat="1" ht="13.5"/>
    <row r="553" s="123" customFormat="1" ht="13.5"/>
    <row r="554" s="123" customFormat="1" ht="13.5"/>
    <row r="555" s="123" customFormat="1" ht="13.5"/>
    <row r="556" s="123" customFormat="1" ht="13.5"/>
    <row r="557" s="123" customFormat="1" ht="13.5"/>
    <row r="558" s="123" customFormat="1" ht="13.5"/>
    <row r="559" s="123" customFormat="1" ht="13.5"/>
    <row r="560" s="123" customFormat="1" ht="13.5"/>
    <row r="561" s="123" customFormat="1" ht="13.5"/>
    <row r="562" s="123" customFormat="1" ht="13.5"/>
    <row r="563" s="123" customFormat="1" ht="13.5"/>
    <row r="564" s="123" customFormat="1" ht="13.5"/>
    <row r="565" s="123" customFormat="1" ht="13.5"/>
    <row r="566" s="123" customFormat="1" ht="13.5"/>
    <row r="567" s="123" customFormat="1" ht="13.5"/>
    <row r="568" s="123" customFormat="1" ht="13.5"/>
    <row r="569" s="123" customFormat="1" ht="13.5"/>
    <row r="570" s="123" customFormat="1" ht="13.5"/>
    <row r="571" s="123" customFormat="1" ht="13.5"/>
    <row r="572" s="123" customFormat="1" ht="13.5"/>
    <row r="573" s="123" customFormat="1" ht="13.5"/>
    <row r="574" s="123" customFormat="1" ht="13.5"/>
    <row r="575" s="123" customFormat="1" ht="13.5"/>
    <row r="576" s="123" customFormat="1" ht="13.5"/>
    <row r="577" s="123" customFormat="1" ht="13.5"/>
    <row r="578" s="123" customFormat="1" ht="13.5"/>
    <row r="579" s="123" customFormat="1" ht="13.5"/>
    <row r="580" s="123" customFormat="1" ht="13.5"/>
    <row r="581" s="123" customFormat="1" ht="13.5"/>
    <row r="582" s="123" customFormat="1" ht="13.5"/>
    <row r="583" s="123" customFormat="1" ht="13.5"/>
    <row r="584" s="123" customFormat="1" ht="13.5"/>
    <row r="585" s="123" customFormat="1" ht="13.5"/>
    <row r="586" s="123" customFormat="1" ht="13.5"/>
    <row r="587" s="123" customFormat="1" ht="13.5"/>
    <row r="588" s="123" customFormat="1" ht="13.5"/>
    <row r="589" s="123" customFormat="1" ht="13.5"/>
    <row r="590" s="123" customFormat="1" ht="13.5"/>
    <row r="591" s="123" customFormat="1" ht="13.5"/>
    <row r="592" s="123" customFormat="1" ht="13.5"/>
    <row r="593" s="123" customFormat="1" ht="13.5"/>
    <row r="594" s="123" customFormat="1" ht="13.5"/>
    <row r="595" s="123" customFormat="1" ht="13.5"/>
    <row r="596" s="123" customFormat="1" ht="13.5"/>
    <row r="597" s="123" customFormat="1" ht="13.5"/>
    <row r="598" s="123" customFormat="1" ht="13.5"/>
    <row r="599" s="123" customFormat="1" ht="13.5"/>
    <row r="600" s="123" customFormat="1" ht="13.5"/>
    <row r="601" s="123" customFormat="1" ht="13.5"/>
    <row r="602" s="123" customFormat="1" ht="13.5"/>
    <row r="603" s="123" customFormat="1" ht="13.5"/>
    <row r="604" s="123" customFormat="1" ht="13.5"/>
    <row r="605" s="123" customFormat="1" ht="13.5"/>
    <row r="606" s="123" customFormat="1" ht="13.5"/>
    <row r="607" s="123" customFormat="1" ht="13.5"/>
    <row r="608" s="123" customFormat="1" ht="13.5"/>
    <row r="609" s="123" customFormat="1" ht="13.5"/>
    <row r="610" s="123" customFormat="1" ht="13.5"/>
    <row r="611" s="123" customFormat="1" ht="13.5"/>
    <row r="612" s="123" customFormat="1" ht="13.5"/>
    <row r="613" s="123" customFormat="1" ht="13.5"/>
    <row r="614" s="123" customFormat="1" ht="13.5"/>
    <row r="615" s="123" customFormat="1" ht="13.5"/>
    <row r="616" s="123" customFormat="1" ht="13.5"/>
    <row r="617" s="123" customFormat="1" ht="13.5"/>
    <row r="618" s="123" customFormat="1" ht="13.5"/>
    <row r="619" s="123" customFormat="1" ht="13.5"/>
    <row r="620" s="123" customFormat="1" ht="13.5"/>
    <row r="621" s="123" customFormat="1" ht="13.5"/>
    <row r="622" s="123" customFormat="1" ht="13.5"/>
    <row r="623" s="123" customFormat="1" ht="13.5"/>
    <row r="624" s="123" customFormat="1" ht="13.5"/>
    <row r="625" s="123" customFormat="1" ht="13.5"/>
    <row r="626" s="123" customFormat="1" ht="13.5"/>
    <row r="627" s="123" customFormat="1" ht="13.5"/>
    <row r="628" s="123" customFormat="1" ht="13.5"/>
    <row r="629" s="123" customFormat="1" ht="13.5"/>
    <row r="630" s="123" customFormat="1" ht="13.5"/>
    <row r="631" s="123" customFormat="1" ht="13.5"/>
    <row r="632" s="123" customFormat="1" ht="13.5"/>
    <row r="633" s="123" customFormat="1" ht="13.5"/>
    <row r="634" s="123" customFormat="1" ht="13.5"/>
    <row r="635" s="123" customFormat="1" ht="13.5"/>
    <row r="636" s="123" customFormat="1" ht="13.5"/>
    <row r="637" s="123" customFormat="1" ht="13.5"/>
    <row r="638" s="123" customFormat="1" ht="13.5"/>
    <row r="639" s="123" customFormat="1" ht="13.5"/>
    <row r="640" s="123" customFormat="1" ht="13.5"/>
    <row r="641" s="123" customFormat="1" ht="13.5"/>
    <row r="642" s="123" customFormat="1" ht="13.5"/>
    <row r="643" s="123" customFormat="1" ht="13.5"/>
    <row r="644" s="123" customFormat="1" ht="13.5"/>
    <row r="645" s="123" customFormat="1" ht="13.5"/>
    <row r="646" s="123" customFormat="1" ht="13.5"/>
    <row r="647" s="123" customFormat="1" ht="13.5"/>
    <row r="648" s="123" customFormat="1" ht="13.5"/>
    <row r="649" s="123" customFormat="1" ht="13.5"/>
    <row r="650" s="123" customFormat="1" ht="13.5"/>
    <row r="651" s="123" customFormat="1" ht="13.5"/>
    <row r="652" s="123" customFormat="1" ht="13.5"/>
    <row r="653" s="123" customFormat="1" ht="13.5"/>
    <row r="654" s="123" customFormat="1" ht="13.5"/>
    <row r="655" s="123" customFormat="1" ht="13.5"/>
    <row r="656" s="123" customFormat="1" ht="13.5"/>
    <row r="657" s="123" customFormat="1" ht="13.5"/>
    <row r="658" s="123" customFormat="1" ht="13.5"/>
    <row r="659" s="123" customFormat="1" ht="13.5"/>
    <row r="660" s="123" customFormat="1" ht="13.5"/>
    <row r="661" s="123" customFormat="1" ht="13.5"/>
    <row r="662" s="123" customFormat="1" ht="13.5"/>
    <row r="663" s="123" customFormat="1" ht="13.5"/>
    <row r="664" s="123" customFormat="1" ht="13.5"/>
    <row r="665" s="123" customFormat="1" ht="13.5"/>
    <row r="666" s="123" customFormat="1" ht="13.5"/>
    <row r="667" s="123" customFormat="1" ht="13.5"/>
    <row r="668" s="123" customFormat="1" ht="13.5"/>
    <row r="669" s="123" customFormat="1" ht="13.5"/>
    <row r="670" s="123" customFormat="1" ht="13.5"/>
    <row r="671" s="123" customFormat="1" ht="13.5"/>
    <row r="672" s="123" customFormat="1" ht="13.5"/>
    <row r="673" s="123" customFormat="1" ht="13.5"/>
    <row r="674" s="123" customFormat="1" ht="13.5"/>
    <row r="675" s="123" customFormat="1" ht="13.5"/>
    <row r="676" s="123" customFormat="1" ht="13.5"/>
    <row r="677" s="123" customFormat="1" ht="13.5"/>
    <row r="678" s="123" customFormat="1" ht="13.5"/>
    <row r="679" s="123" customFormat="1" ht="13.5"/>
    <row r="680" s="123" customFormat="1" ht="13.5"/>
    <row r="681" s="123" customFormat="1" ht="13.5"/>
    <row r="682" s="123" customFormat="1" ht="13.5"/>
    <row r="683" s="123" customFormat="1" ht="13.5"/>
    <row r="684" s="123" customFormat="1" ht="13.5"/>
    <row r="685" s="123" customFormat="1" ht="13.5"/>
    <row r="686" s="123" customFormat="1" ht="13.5"/>
    <row r="687" s="123" customFormat="1" ht="13.5"/>
    <row r="688" s="123" customFormat="1" ht="13.5"/>
    <row r="689" s="123" customFormat="1" ht="13.5"/>
    <row r="690" s="123" customFormat="1" ht="13.5"/>
    <row r="691" s="123" customFormat="1" ht="13.5"/>
    <row r="692" s="123" customFormat="1" ht="13.5"/>
    <row r="693" s="123" customFormat="1" ht="13.5"/>
    <row r="694" s="123" customFormat="1" ht="13.5"/>
    <row r="695" s="123" customFormat="1" ht="13.5"/>
    <row r="696" s="123" customFormat="1" ht="13.5"/>
    <row r="697" s="123" customFormat="1" ht="13.5"/>
    <row r="698" s="123" customFormat="1" ht="13.5"/>
    <row r="699" s="123" customFormat="1" ht="13.5"/>
    <row r="700" s="123" customFormat="1" ht="13.5"/>
    <row r="701" s="123" customFormat="1" ht="13.5"/>
    <row r="702" s="123" customFormat="1" ht="13.5"/>
    <row r="703" s="123" customFormat="1" ht="13.5"/>
    <row r="704" s="123" customFormat="1" ht="13.5"/>
    <row r="705" s="123" customFormat="1" ht="13.5"/>
    <row r="706" s="123" customFormat="1" ht="13.5"/>
    <row r="707" s="123" customFormat="1" ht="13.5"/>
    <row r="708" s="123" customFormat="1" ht="13.5"/>
    <row r="709" s="123" customFormat="1" ht="13.5"/>
    <row r="710" s="123" customFormat="1" ht="13.5"/>
    <row r="711" s="123" customFormat="1" ht="13.5"/>
    <row r="712" s="123" customFormat="1" ht="13.5"/>
    <row r="713" s="123" customFormat="1" ht="13.5"/>
    <row r="714" s="123" customFormat="1" ht="13.5"/>
    <row r="715" s="123" customFormat="1" ht="13.5"/>
    <row r="716" s="123" customFormat="1" ht="13.5"/>
    <row r="717" s="123" customFormat="1" ht="13.5"/>
    <row r="718" s="123" customFormat="1" ht="13.5"/>
    <row r="719" s="123" customFormat="1" ht="13.5"/>
    <row r="720" s="123" customFormat="1" ht="13.5"/>
    <row r="721" s="123" customFormat="1" ht="13.5"/>
    <row r="722" s="123" customFormat="1" ht="13.5"/>
    <row r="723" s="123" customFormat="1" ht="13.5"/>
    <row r="724" s="123" customFormat="1" ht="13.5"/>
    <row r="725" s="123" customFormat="1" ht="13.5"/>
    <row r="726" s="123" customFormat="1" ht="13.5"/>
    <row r="727" s="123" customFormat="1" ht="13.5"/>
    <row r="728" s="123" customFormat="1" ht="13.5"/>
    <row r="729" s="123" customFormat="1" ht="13.5"/>
    <row r="730" s="123" customFormat="1" ht="13.5"/>
    <row r="731" s="123" customFormat="1" ht="13.5"/>
    <row r="732" s="123" customFormat="1" ht="13.5"/>
    <row r="733" s="123" customFormat="1" ht="13.5"/>
    <row r="734" s="123" customFormat="1" ht="13.5"/>
    <row r="735" s="123" customFormat="1" ht="13.5"/>
    <row r="736" s="123" customFormat="1" ht="13.5"/>
    <row r="737" s="123" customFormat="1" ht="13.5"/>
    <row r="738" s="123" customFormat="1" ht="13.5"/>
    <row r="739" s="123" customFormat="1" ht="13.5"/>
    <row r="740" s="123" customFormat="1" ht="13.5"/>
    <row r="741" s="123" customFormat="1" ht="13.5"/>
    <row r="742" s="123" customFormat="1" ht="13.5"/>
    <row r="743" s="123" customFormat="1" ht="13.5"/>
    <row r="744" s="123" customFormat="1" ht="13.5"/>
    <row r="745" s="123" customFormat="1" ht="13.5"/>
    <row r="746" s="123" customFormat="1" ht="13.5"/>
    <row r="747" s="123" customFormat="1" ht="13.5"/>
    <row r="748" s="123" customFormat="1" ht="13.5"/>
    <row r="749" s="123" customFormat="1" ht="13.5"/>
    <row r="750" s="123" customFormat="1" ht="13.5"/>
    <row r="751" s="123" customFormat="1" ht="13.5"/>
    <row r="752" s="123" customFormat="1" ht="13.5"/>
    <row r="753" s="123" customFormat="1" ht="13.5"/>
    <row r="754" s="123" customFormat="1" ht="13.5"/>
    <row r="755" s="123" customFormat="1" ht="13.5"/>
    <row r="756" s="123" customFormat="1" ht="13.5"/>
    <row r="757" s="123" customFormat="1" ht="13.5"/>
    <row r="758" s="123" customFormat="1" ht="13.5"/>
    <row r="759" s="123" customFormat="1" ht="13.5"/>
    <row r="760" s="123" customFormat="1" ht="13.5"/>
    <row r="761" s="123" customFormat="1" ht="13.5"/>
    <row r="762" s="123" customFormat="1" ht="13.5"/>
    <row r="763" s="123" customFormat="1" ht="13.5"/>
    <row r="764" s="123" customFormat="1" ht="13.5"/>
    <row r="765" s="123" customFormat="1" ht="13.5"/>
    <row r="766" s="123" customFormat="1" ht="13.5"/>
    <row r="767" s="123" customFormat="1" ht="13.5"/>
    <row r="768" s="123" customFormat="1" ht="13.5"/>
    <row r="769" s="123" customFormat="1" ht="13.5"/>
    <row r="770" s="123" customFormat="1" ht="13.5"/>
    <row r="771" s="123" customFormat="1" ht="13.5"/>
    <row r="772" s="123" customFormat="1" ht="13.5"/>
    <row r="773" s="123" customFormat="1" ht="13.5"/>
    <row r="774" s="123" customFormat="1" ht="13.5"/>
    <row r="775" s="123" customFormat="1" ht="13.5"/>
    <row r="776" s="123" customFormat="1" ht="13.5"/>
    <row r="777" s="123" customFormat="1" ht="13.5"/>
    <row r="778" s="123" customFormat="1" ht="13.5"/>
    <row r="779" s="123" customFormat="1" ht="13.5"/>
    <row r="780" s="123" customFormat="1" ht="13.5"/>
    <row r="781" s="123" customFormat="1" ht="13.5"/>
    <row r="782" s="123" customFormat="1" ht="13.5"/>
    <row r="783" s="123" customFormat="1" ht="13.5"/>
    <row r="784" s="123" customFormat="1" ht="13.5"/>
    <row r="785" s="123" customFormat="1" ht="13.5"/>
    <row r="786" s="123" customFormat="1" ht="13.5"/>
    <row r="787" s="123" customFormat="1" ht="13.5"/>
    <row r="788" s="123" customFormat="1" ht="13.5"/>
    <row r="789" s="123" customFormat="1" ht="13.5"/>
    <row r="790" s="123" customFormat="1" ht="13.5"/>
    <row r="791" s="123" customFormat="1" ht="13.5"/>
    <row r="792" s="123" customFormat="1" ht="13.5"/>
    <row r="793" s="123" customFormat="1" ht="13.5"/>
    <row r="794" s="123" customFormat="1" ht="13.5"/>
    <row r="795" s="123" customFormat="1" ht="13.5"/>
    <row r="796" s="123" customFormat="1" ht="13.5"/>
    <row r="797" s="123" customFormat="1" ht="13.5"/>
    <row r="798" s="123" customFormat="1" ht="13.5"/>
    <row r="799" s="123" customFormat="1" ht="13.5"/>
    <row r="800" s="123" customFormat="1" ht="13.5"/>
    <row r="801" s="123" customFormat="1" ht="13.5"/>
    <row r="802" s="123" customFormat="1" ht="13.5"/>
    <row r="803" s="123" customFormat="1" ht="13.5"/>
    <row r="804" s="123" customFormat="1" ht="13.5"/>
    <row r="805" s="123" customFormat="1" ht="13.5"/>
    <row r="806" s="123" customFormat="1" ht="13.5"/>
    <row r="807" s="123" customFormat="1" ht="13.5"/>
    <row r="808" s="123" customFormat="1" ht="13.5"/>
    <row r="809" s="123" customFormat="1" ht="13.5"/>
    <row r="810" s="123" customFormat="1" ht="13.5"/>
    <row r="811" s="123" customFormat="1" ht="13.5"/>
    <row r="812" s="123" customFormat="1" ht="13.5"/>
    <row r="813" s="123" customFormat="1" ht="13.5"/>
    <row r="814" s="123" customFormat="1" ht="13.5"/>
    <row r="815" s="123" customFormat="1" ht="13.5"/>
    <row r="816" s="123" customFormat="1" ht="13.5"/>
    <row r="817" s="123" customFormat="1" ht="13.5"/>
    <row r="818" s="123" customFormat="1" ht="13.5"/>
    <row r="819" s="123" customFormat="1" ht="13.5"/>
    <row r="820" s="123" customFormat="1" ht="13.5"/>
    <row r="821" s="123" customFormat="1" ht="13.5"/>
    <row r="822" s="123" customFormat="1" ht="13.5"/>
    <row r="823" s="123" customFormat="1" ht="13.5"/>
    <row r="824" s="123" customFormat="1" ht="13.5"/>
    <row r="825" s="123" customFormat="1" ht="13.5"/>
    <row r="826" s="123" customFormat="1" ht="13.5"/>
    <row r="827" s="123" customFormat="1" ht="13.5"/>
    <row r="828" s="123" customFormat="1" ht="13.5"/>
    <row r="829" s="123" customFormat="1" ht="13.5"/>
    <row r="830" s="123" customFormat="1" ht="13.5"/>
    <row r="831" s="123" customFormat="1" ht="13.5"/>
    <row r="832" s="123" customFormat="1" ht="13.5"/>
    <row r="833" s="123" customFormat="1" ht="13.5"/>
    <row r="834" s="123" customFormat="1" ht="13.5"/>
    <row r="835" s="123" customFormat="1" ht="13.5"/>
    <row r="836" s="123" customFormat="1" ht="13.5"/>
    <row r="837" s="123" customFormat="1" ht="13.5"/>
    <row r="838" s="123" customFormat="1" ht="13.5"/>
    <row r="839" s="123" customFormat="1" ht="13.5"/>
    <row r="840" s="123" customFormat="1" ht="13.5"/>
    <row r="841" s="123" customFormat="1" ht="13.5"/>
    <row r="842" s="123" customFormat="1" ht="13.5"/>
    <row r="843" s="123" customFormat="1" ht="13.5"/>
    <row r="844" s="123" customFormat="1" ht="13.5"/>
    <row r="845" s="123" customFormat="1" ht="13.5"/>
    <row r="846" s="123" customFormat="1" ht="13.5"/>
    <row r="847" s="123" customFormat="1" ht="13.5"/>
    <row r="848" s="123" customFormat="1" ht="13.5"/>
    <row r="849" s="123" customFormat="1" ht="13.5"/>
    <row r="850" s="123" customFormat="1" ht="13.5"/>
    <row r="851" s="123" customFormat="1" ht="13.5"/>
    <row r="852" s="123" customFormat="1" ht="13.5"/>
    <row r="853" s="123" customFormat="1" ht="13.5"/>
    <row r="854" s="123" customFormat="1" ht="13.5"/>
    <row r="855" s="123" customFormat="1" ht="13.5"/>
    <row r="856" s="123" customFormat="1" ht="13.5"/>
    <row r="857" s="123" customFormat="1" ht="13.5"/>
    <row r="858" s="123" customFormat="1" ht="13.5"/>
    <row r="859" s="123" customFormat="1" ht="13.5"/>
    <row r="860" s="123" customFormat="1" ht="13.5"/>
    <row r="861" s="123" customFormat="1" ht="13.5"/>
    <row r="862" s="123" customFormat="1" ht="13.5"/>
    <row r="863" s="123" customFormat="1" ht="13.5"/>
    <row r="864" s="123" customFormat="1" ht="13.5"/>
    <row r="865" s="123" customFormat="1" ht="13.5"/>
    <row r="866" s="123" customFormat="1" ht="13.5"/>
    <row r="867" s="123" customFormat="1" ht="13.5"/>
    <row r="868" s="123" customFormat="1" ht="13.5"/>
    <row r="869" s="123" customFormat="1" ht="13.5"/>
    <row r="870" s="123" customFormat="1" ht="13.5"/>
    <row r="871" s="123" customFormat="1" ht="13.5"/>
    <row r="872" s="123" customFormat="1" ht="13.5"/>
    <row r="873" s="123" customFormat="1" ht="13.5"/>
    <row r="874" s="123" customFormat="1" ht="13.5"/>
    <row r="875" s="123" customFormat="1" ht="13.5"/>
    <row r="876" s="123" customFormat="1" ht="13.5"/>
    <row r="877" s="123" customFormat="1" ht="13.5"/>
    <row r="878" s="123" customFormat="1" ht="13.5"/>
    <row r="879" s="123" customFormat="1" ht="13.5"/>
    <row r="880" s="123" customFormat="1" ht="13.5"/>
    <row r="881" s="123" customFormat="1" ht="13.5"/>
    <row r="882" s="123" customFormat="1" ht="13.5"/>
    <row r="883" s="123" customFormat="1" ht="13.5"/>
    <row r="884" s="123" customFormat="1" ht="13.5"/>
    <row r="885" s="123" customFormat="1" ht="13.5"/>
    <row r="886" s="123" customFormat="1" ht="13.5"/>
    <row r="887" s="123" customFormat="1" ht="13.5"/>
    <row r="888" s="123" customFormat="1" ht="13.5"/>
    <row r="889" s="123" customFormat="1" ht="13.5"/>
    <row r="890" s="123" customFormat="1" ht="13.5"/>
    <row r="891" s="123" customFormat="1" ht="13.5"/>
    <row r="892" s="123" customFormat="1" ht="13.5"/>
    <row r="893" s="123" customFormat="1" ht="13.5"/>
    <row r="894" s="123" customFormat="1" ht="13.5"/>
    <row r="895" s="123" customFormat="1" ht="13.5"/>
    <row r="896" s="123" customFormat="1" ht="13.5"/>
    <row r="897" s="123" customFormat="1" ht="13.5"/>
    <row r="898" s="123" customFormat="1" ht="13.5"/>
    <row r="899" s="123" customFormat="1" ht="13.5"/>
    <row r="900" s="123" customFormat="1" ht="13.5"/>
    <row r="901" s="123" customFormat="1" ht="13.5"/>
    <row r="902" s="123" customFormat="1" ht="13.5"/>
    <row r="903" s="123" customFormat="1" ht="13.5"/>
    <row r="904" s="123" customFormat="1" ht="13.5"/>
    <row r="905" s="123" customFormat="1" ht="13.5"/>
    <row r="906" s="123" customFormat="1" ht="13.5"/>
    <row r="907" s="123" customFormat="1" ht="13.5"/>
    <row r="908" s="123" customFormat="1" ht="13.5"/>
    <row r="909" s="123" customFormat="1" ht="13.5"/>
    <row r="910" s="123" customFormat="1" ht="13.5"/>
    <row r="911" s="123" customFormat="1" ht="13.5"/>
    <row r="912" s="123" customFormat="1" ht="13.5"/>
    <row r="913" s="123" customFormat="1" ht="13.5"/>
    <row r="914" s="123" customFormat="1" ht="13.5"/>
    <row r="915" s="123" customFormat="1" ht="13.5"/>
    <row r="916" s="123" customFormat="1" ht="13.5"/>
    <row r="917" s="123" customFormat="1" ht="13.5"/>
    <row r="918" s="123" customFormat="1" ht="13.5"/>
    <row r="919" s="123" customFormat="1" ht="13.5"/>
    <row r="920" s="123" customFormat="1" ht="13.5"/>
    <row r="921" s="123" customFormat="1" ht="13.5"/>
    <row r="922" s="123" customFormat="1" ht="13.5"/>
    <row r="923" s="123" customFormat="1" ht="13.5"/>
    <row r="924" s="123" customFormat="1" ht="13.5"/>
    <row r="925" s="123" customFormat="1" ht="13.5"/>
    <row r="926" s="123" customFormat="1" ht="13.5"/>
    <row r="927" s="123" customFormat="1" ht="13.5"/>
    <row r="928" s="123" customFormat="1" ht="13.5"/>
    <row r="929" s="123" customFormat="1" ht="13.5"/>
    <row r="930" s="123" customFormat="1" ht="13.5"/>
    <row r="931" s="123" customFormat="1" ht="13.5"/>
    <row r="932" s="123" customFormat="1" ht="13.5"/>
    <row r="933" s="123" customFormat="1" ht="13.5"/>
    <row r="934" s="123" customFormat="1" ht="13.5"/>
    <row r="935" s="123" customFormat="1" ht="13.5"/>
    <row r="936" s="123" customFormat="1" ht="13.5"/>
    <row r="937" s="123" customFormat="1" ht="13.5"/>
    <row r="938" s="123" customFormat="1" ht="13.5"/>
    <row r="939" s="123" customFormat="1" ht="13.5"/>
    <row r="940" s="123" customFormat="1" ht="13.5"/>
    <row r="941" s="123" customFormat="1" ht="13.5"/>
    <row r="942" s="123" customFormat="1" ht="13.5"/>
    <row r="943" s="123" customFormat="1" ht="13.5"/>
    <row r="944" s="123" customFormat="1" ht="13.5"/>
    <row r="945" s="123" customFormat="1" ht="13.5"/>
    <row r="946" s="123" customFormat="1" ht="13.5"/>
    <row r="947" s="123" customFormat="1" ht="13.5"/>
    <row r="948" s="123" customFormat="1" ht="13.5"/>
    <row r="949" s="123" customFormat="1" ht="13.5"/>
    <row r="950" s="123" customFormat="1" ht="13.5"/>
    <row r="951" s="123" customFormat="1" ht="13.5"/>
    <row r="952" s="123" customFormat="1" ht="13.5"/>
    <row r="953" s="123" customFormat="1" ht="13.5"/>
    <row r="954" s="123" customFormat="1" ht="13.5"/>
    <row r="955" s="123" customFormat="1" ht="13.5"/>
    <row r="956" s="123" customFormat="1" ht="13.5"/>
    <row r="957" s="123" customFormat="1" ht="13.5"/>
    <row r="958" s="123" customFormat="1" ht="13.5"/>
    <row r="959" s="123" customFormat="1" ht="13.5"/>
    <row r="960" s="123" customFormat="1" ht="13.5"/>
    <row r="961" s="123" customFormat="1" ht="13.5"/>
    <row r="962" s="123" customFormat="1" ht="13.5"/>
    <row r="963" s="123" customFormat="1" ht="13.5"/>
    <row r="964" s="123" customFormat="1" ht="13.5"/>
    <row r="965" s="123" customFormat="1" ht="13.5"/>
    <row r="966" s="123" customFormat="1" ht="13.5"/>
    <row r="967" s="123" customFormat="1" ht="13.5"/>
    <row r="968" s="123" customFormat="1" ht="13.5"/>
    <row r="969" s="123" customFormat="1" ht="13.5"/>
    <row r="970" s="123" customFormat="1" ht="13.5"/>
    <row r="971" s="123" customFormat="1" ht="13.5"/>
    <row r="972" s="123" customFormat="1" ht="13.5"/>
    <row r="973" s="123" customFormat="1" ht="13.5"/>
    <row r="974" s="123" customFormat="1" ht="13.5"/>
    <row r="975" s="123" customFormat="1" ht="13.5"/>
    <row r="976" s="123" customFormat="1" ht="13.5"/>
    <row r="977" s="123" customFormat="1" ht="13.5"/>
    <row r="978" s="123" customFormat="1" ht="13.5"/>
    <row r="979" s="123" customFormat="1" ht="13.5"/>
    <row r="980" s="123" customFormat="1" ht="13.5"/>
    <row r="981" s="123" customFormat="1" ht="13.5"/>
    <row r="982" s="123" customFormat="1" ht="13.5"/>
    <row r="983" s="123" customFormat="1" ht="13.5"/>
    <row r="984" s="123" customFormat="1" ht="13.5"/>
    <row r="985" s="123" customFormat="1" ht="13.5"/>
    <row r="986" s="123" customFormat="1" ht="13.5"/>
    <row r="987" s="123" customFormat="1" ht="13.5"/>
    <row r="988" s="123" customFormat="1" ht="13.5"/>
    <row r="989" s="123" customFormat="1" ht="13.5"/>
    <row r="990" s="123" customFormat="1" ht="13.5"/>
    <row r="991" s="123" customFormat="1" ht="13.5"/>
    <row r="992" s="123" customFormat="1" ht="13.5"/>
    <row r="993" s="123" customFormat="1" ht="13.5"/>
    <row r="994" s="123" customFormat="1" ht="13.5"/>
    <row r="995" s="123" customFormat="1" ht="13.5"/>
    <row r="996" s="123" customFormat="1" ht="13.5"/>
    <row r="997" s="123" customFormat="1" ht="13.5"/>
    <row r="998" s="123" customFormat="1" ht="13.5"/>
    <row r="999" s="123" customFormat="1" ht="13.5"/>
    <row r="1000" s="123" customFormat="1" ht="13.5"/>
    <row r="1001" s="123" customFormat="1" ht="13.5"/>
    <row r="1002" s="123" customFormat="1" ht="13.5"/>
    <row r="1003" s="123" customFormat="1" ht="13.5"/>
    <row r="1004" s="123" customFormat="1" ht="13.5"/>
    <row r="1005" s="123" customFormat="1" ht="13.5"/>
    <row r="1006" s="123" customFormat="1" ht="13.5"/>
    <row r="1007" s="123" customFormat="1" ht="13.5"/>
    <row r="1008" s="123" customFormat="1" ht="13.5"/>
    <row r="1009" s="123" customFormat="1" ht="13.5"/>
    <row r="1010" s="123" customFormat="1" ht="13.5"/>
    <row r="1011" s="123" customFormat="1" ht="13.5"/>
    <row r="1012" s="123" customFormat="1" ht="13.5"/>
    <row r="1013" s="123" customFormat="1" ht="13.5"/>
    <row r="1014" s="123" customFormat="1" ht="13.5"/>
    <row r="1015" s="123" customFormat="1" ht="13.5"/>
    <row r="1016" s="123" customFormat="1" ht="13.5"/>
    <row r="1017" s="123" customFormat="1" ht="13.5"/>
    <row r="1018" s="123" customFormat="1" ht="13.5"/>
    <row r="1019" s="123" customFormat="1" ht="13.5"/>
    <row r="1020" s="123" customFormat="1" ht="13.5"/>
    <row r="1021" s="123" customFormat="1" ht="13.5"/>
    <row r="1022" s="123" customFormat="1" ht="13.5"/>
    <row r="1023" s="123" customFormat="1" ht="13.5"/>
    <row r="1024" s="123" customFormat="1" ht="13.5"/>
    <row r="1025" s="123" customFormat="1" ht="13.5"/>
    <row r="1026" s="123" customFormat="1" ht="13.5"/>
    <row r="1027" s="123" customFormat="1" ht="13.5"/>
    <row r="1028" s="123" customFormat="1" ht="13.5"/>
    <row r="1029" s="123" customFormat="1" ht="13.5"/>
    <row r="1030" s="123" customFormat="1" ht="13.5"/>
    <row r="1031" s="123" customFormat="1" ht="13.5"/>
    <row r="1032" s="123" customFormat="1" ht="13.5"/>
    <row r="1033" s="123" customFormat="1" ht="13.5"/>
    <row r="1034" s="123" customFormat="1" ht="13.5"/>
    <row r="1035" s="123" customFormat="1" ht="13.5"/>
    <row r="1036" s="123" customFormat="1" ht="13.5"/>
    <row r="1037" s="123" customFormat="1" ht="13.5"/>
    <row r="1038" s="123" customFormat="1" ht="13.5"/>
    <row r="1039" s="123" customFormat="1" ht="13.5"/>
    <row r="1040" s="123" customFormat="1" ht="13.5"/>
    <row r="1041" s="123" customFormat="1" ht="13.5"/>
    <row r="1042" s="123" customFormat="1" ht="13.5"/>
    <row r="1043" s="123" customFormat="1" ht="13.5"/>
    <row r="1044" s="123" customFormat="1" ht="13.5"/>
    <row r="1045" s="123" customFormat="1" ht="13.5"/>
    <row r="1046" s="123" customFormat="1" ht="13.5"/>
    <row r="1047" s="123" customFormat="1" ht="13.5"/>
    <row r="1048" s="123" customFormat="1" ht="13.5"/>
    <row r="1049" s="123" customFormat="1" ht="13.5"/>
    <row r="1050" s="123" customFormat="1" ht="13.5"/>
    <row r="1051" s="123" customFormat="1" ht="13.5"/>
    <row r="1052" s="123" customFormat="1" ht="13.5"/>
    <row r="1053" s="123" customFormat="1" ht="13.5"/>
  </sheetData>
  <sheetProtection/>
  <mergeCells count="5">
    <mergeCell ref="S2:U2"/>
    <mergeCell ref="B3:C3"/>
    <mergeCell ref="U3:U4"/>
    <mergeCell ref="D3:I3"/>
    <mergeCell ref="J3:T3"/>
  </mergeCells>
  <printOptions/>
  <pageMargins left="0.4330708661417323" right="0" top="0.7874015748031497" bottom="0.1968503937007874" header="0.5118110236220472" footer="0.5118110236220472"/>
  <pageSetup firstPageNumber="4" useFirstPageNumber="1" horizontalDpi="400" verticalDpi="400" orientation="portrait" paperSize="9" scale="5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BL147"/>
  <sheetViews>
    <sheetView showZeros="0" view="pageBreakPreview" zoomScale="55" zoomScaleNormal="75" zoomScaleSheetLayoutView="55" zoomScalePageLayoutView="0" workbookViewId="0" topLeftCell="A1">
      <pane xSplit="3" ySplit="6" topLeftCell="AK41" activePane="bottomRight" state="frozen"/>
      <selection pane="topLeft" activeCell="G2" sqref="G2"/>
      <selection pane="topRight" activeCell="G2" sqref="G2"/>
      <selection pane="bottomLeft" activeCell="G2" sqref="G2"/>
      <selection pane="bottomRight" activeCell="B1" sqref="B1:K1"/>
    </sheetView>
  </sheetViews>
  <sheetFormatPr defaultColWidth="0" defaultRowHeight="13.5"/>
  <cols>
    <col min="1" max="1" width="5.00390625" style="76" customWidth="1"/>
    <col min="2" max="2" width="12.00390625" style="76" customWidth="1"/>
    <col min="3" max="3" width="14.625" style="76" customWidth="1"/>
    <col min="4" max="4" width="9.50390625" style="76" customWidth="1"/>
    <col min="5" max="5" width="10.00390625" style="76" customWidth="1"/>
    <col min="6" max="15" width="9.50390625" style="76" customWidth="1"/>
    <col min="16" max="18" width="9.00390625" style="76" customWidth="1"/>
    <col min="19" max="19" width="9.50390625" style="76" customWidth="1"/>
    <col min="20" max="20" width="8.75390625" style="76" customWidth="1"/>
    <col min="21" max="24" width="9.00390625" style="76" customWidth="1"/>
    <col min="25" max="26" width="10.25390625" style="76" customWidth="1"/>
    <col min="27" max="27" width="10.375" style="76" customWidth="1"/>
    <col min="28" max="33" width="9.00390625" style="76" customWidth="1"/>
    <col min="34" max="36" width="8.50390625" style="76" customWidth="1"/>
    <col min="37" max="44" width="9.125" style="76" bestFit="1" customWidth="1"/>
    <col min="45" max="45" width="9.875" style="76" bestFit="1" customWidth="1"/>
    <col min="46" max="47" width="9.125" style="76" bestFit="1" customWidth="1"/>
    <col min="48" max="48" width="9.875" style="76" bestFit="1" customWidth="1"/>
    <col min="49" max="51" width="9.875" style="76" customWidth="1"/>
    <col min="52" max="57" width="11.25390625" style="76" customWidth="1"/>
    <col min="58" max="58" width="9.125" style="76" customWidth="1"/>
    <col min="59" max="16384" width="0" style="76" hidden="1" customWidth="1"/>
  </cols>
  <sheetData>
    <row r="1" spans="2:46" ht="34.5" customHeight="1">
      <c r="B1" s="725" t="s">
        <v>134</v>
      </c>
      <c r="C1" s="725"/>
      <c r="D1" s="725"/>
      <c r="E1" s="725"/>
      <c r="F1" s="725"/>
      <c r="G1" s="725"/>
      <c r="H1" s="725"/>
      <c r="I1" s="725"/>
      <c r="J1" s="725"/>
      <c r="K1" s="725"/>
      <c r="V1" s="357" t="s">
        <v>99</v>
      </c>
      <c r="W1" s="77"/>
      <c r="X1" s="77"/>
      <c r="Y1" s="77"/>
      <c r="Z1" s="77"/>
      <c r="AA1" s="77"/>
      <c r="AB1" s="77"/>
      <c r="AC1" s="77"/>
      <c r="AD1" s="78"/>
      <c r="AE1" s="77"/>
      <c r="AF1" s="77"/>
      <c r="AG1" s="78"/>
      <c r="AN1" s="77"/>
      <c r="AO1" s="77"/>
      <c r="AP1" s="77"/>
      <c r="AQ1" s="357" t="s">
        <v>99</v>
      </c>
      <c r="AR1" s="78"/>
      <c r="AS1" s="78"/>
      <c r="AT1" s="78"/>
    </row>
    <row r="2" spans="4:57" ht="34.5" customHeight="1">
      <c r="D2" s="79"/>
      <c r="R2" s="747" t="s">
        <v>229</v>
      </c>
      <c r="S2" s="747"/>
      <c r="T2" s="747"/>
      <c r="U2" s="747"/>
      <c r="AH2" s="726"/>
      <c r="AI2" s="726"/>
      <c r="AJ2" s="726"/>
      <c r="AM2" s="747" t="s">
        <v>230</v>
      </c>
      <c r="AN2" s="747"/>
      <c r="AO2" s="747"/>
      <c r="AP2" s="747"/>
      <c r="AZ2" s="356"/>
      <c r="BA2" s="356"/>
      <c r="BB2" s="747" t="s">
        <v>229</v>
      </c>
      <c r="BC2" s="747"/>
      <c r="BD2" s="747"/>
      <c r="BE2" s="747"/>
    </row>
    <row r="3" spans="16:51" ht="34.5" customHeight="1" thickBot="1">
      <c r="P3" s="80"/>
      <c r="Q3" s="80"/>
      <c r="R3" s="80"/>
      <c r="AH3" s="80"/>
      <c r="AI3" s="80"/>
      <c r="AJ3" s="80"/>
      <c r="AT3" s="80"/>
      <c r="AU3" s="80"/>
      <c r="AV3" s="80"/>
      <c r="AW3" s="80"/>
      <c r="AX3" s="80"/>
      <c r="AY3" s="80"/>
    </row>
    <row r="4" spans="2:60" ht="34.5" customHeight="1">
      <c r="B4" s="730" t="s">
        <v>98</v>
      </c>
      <c r="C4" s="731"/>
      <c r="D4" s="737" t="s">
        <v>71</v>
      </c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9"/>
      <c r="T4" s="739"/>
      <c r="U4" s="740"/>
      <c r="V4" s="737" t="s">
        <v>50</v>
      </c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41"/>
      <c r="AQ4" s="737" t="s">
        <v>148</v>
      </c>
      <c r="AR4" s="738"/>
      <c r="AS4" s="738"/>
      <c r="AT4" s="738"/>
      <c r="AU4" s="738"/>
      <c r="AV4" s="738"/>
      <c r="AW4" s="738"/>
      <c r="AX4" s="738"/>
      <c r="AY4" s="738"/>
      <c r="AZ4" s="738"/>
      <c r="BA4" s="738"/>
      <c r="BB4" s="746"/>
      <c r="BC4" s="742" t="s">
        <v>86</v>
      </c>
      <c r="BD4" s="743"/>
      <c r="BE4" s="743"/>
      <c r="BF4" s="222"/>
      <c r="BG4" s="81"/>
      <c r="BH4" s="82"/>
    </row>
    <row r="5" spans="2:64" s="83" customFormat="1" ht="34.5" customHeight="1">
      <c r="B5" s="732"/>
      <c r="C5" s="733"/>
      <c r="D5" s="223" t="s">
        <v>72</v>
      </c>
      <c r="E5" s="224"/>
      <c r="F5" s="225" t="s">
        <v>73</v>
      </c>
      <c r="G5" s="226" t="s">
        <v>124</v>
      </c>
      <c r="H5" s="227"/>
      <c r="I5" s="228" t="s">
        <v>125</v>
      </c>
      <c r="J5" s="226" t="s">
        <v>74</v>
      </c>
      <c r="K5" s="227"/>
      <c r="L5" s="228" t="s">
        <v>75</v>
      </c>
      <c r="M5" s="223" t="s">
        <v>72</v>
      </c>
      <c r="N5" s="224"/>
      <c r="O5" s="225" t="s">
        <v>76</v>
      </c>
      <c r="P5" s="734" t="s">
        <v>89</v>
      </c>
      <c r="Q5" s="735"/>
      <c r="R5" s="736"/>
      <c r="S5" s="230" t="s">
        <v>77</v>
      </c>
      <c r="T5" s="231"/>
      <c r="U5" s="232" t="s">
        <v>2</v>
      </c>
      <c r="V5" s="226" t="s">
        <v>72</v>
      </c>
      <c r="W5" s="228"/>
      <c r="X5" s="228" t="s">
        <v>73</v>
      </c>
      <c r="Y5" s="233" t="s">
        <v>124</v>
      </c>
      <c r="Z5" s="228"/>
      <c r="AA5" s="234" t="s">
        <v>125</v>
      </c>
      <c r="AB5" s="233" t="s">
        <v>192</v>
      </c>
      <c r="AC5" s="227" t="s">
        <v>193</v>
      </c>
      <c r="AD5" s="234" t="s">
        <v>125</v>
      </c>
      <c r="AE5" s="233" t="s">
        <v>74</v>
      </c>
      <c r="AF5" s="228"/>
      <c r="AG5" s="234" t="s">
        <v>75</v>
      </c>
      <c r="AH5" s="226" t="s">
        <v>72</v>
      </c>
      <c r="AI5" s="228"/>
      <c r="AJ5" s="228" t="s">
        <v>76</v>
      </c>
      <c r="AK5" s="727" t="s">
        <v>88</v>
      </c>
      <c r="AL5" s="728"/>
      <c r="AM5" s="729"/>
      <c r="AN5" s="727" t="s">
        <v>87</v>
      </c>
      <c r="AO5" s="728"/>
      <c r="AP5" s="729"/>
      <c r="AQ5" s="233" t="s">
        <v>77</v>
      </c>
      <c r="AR5" s="228"/>
      <c r="AS5" s="234" t="s">
        <v>76</v>
      </c>
      <c r="AT5" s="226" t="s">
        <v>78</v>
      </c>
      <c r="AU5" s="228"/>
      <c r="AV5" s="228" t="s">
        <v>79</v>
      </c>
      <c r="AW5" s="734" t="s">
        <v>89</v>
      </c>
      <c r="AX5" s="735"/>
      <c r="AY5" s="736"/>
      <c r="AZ5" s="235" t="s">
        <v>77</v>
      </c>
      <c r="BA5" s="236"/>
      <c r="BB5" s="237" t="s">
        <v>2</v>
      </c>
      <c r="BC5" s="744"/>
      <c r="BD5" s="744"/>
      <c r="BE5" s="744"/>
      <c r="BF5" s="238"/>
      <c r="BG5" s="84"/>
      <c r="BH5" s="84" t="s">
        <v>2</v>
      </c>
      <c r="BI5" s="85"/>
      <c r="BJ5" s="86"/>
      <c r="BK5" s="87"/>
      <c r="BL5" s="88"/>
    </row>
    <row r="6" spans="2:64" s="83" customFormat="1" ht="34.5" customHeight="1">
      <c r="B6" s="239" t="s">
        <v>6</v>
      </c>
      <c r="C6" s="240" t="s">
        <v>7</v>
      </c>
      <c r="D6" s="229" t="s">
        <v>103</v>
      </c>
      <c r="E6" s="240" t="s">
        <v>1</v>
      </c>
      <c r="F6" s="241" t="s">
        <v>2</v>
      </c>
      <c r="G6" s="224" t="s">
        <v>0</v>
      </c>
      <c r="H6" s="240" t="s">
        <v>1</v>
      </c>
      <c r="I6" s="242" t="s">
        <v>149</v>
      </c>
      <c r="J6" s="224" t="s">
        <v>0</v>
      </c>
      <c r="K6" s="240" t="s">
        <v>1</v>
      </c>
      <c r="L6" s="243" t="s">
        <v>149</v>
      </c>
      <c r="M6" s="229" t="s">
        <v>0</v>
      </c>
      <c r="N6" s="240" t="s">
        <v>1</v>
      </c>
      <c r="O6" s="241" t="s">
        <v>2</v>
      </c>
      <c r="P6" s="224" t="s">
        <v>0</v>
      </c>
      <c r="Q6" s="240" t="s">
        <v>1</v>
      </c>
      <c r="R6" s="243" t="s">
        <v>2</v>
      </c>
      <c r="S6" s="244" t="s">
        <v>0</v>
      </c>
      <c r="T6" s="245" t="s">
        <v>1</v>
      </c>
      <c r="U6" s="241" t="s">
        <v>2</v>
      </c>
      <c r="V6" s="224" t="s">
        <v>0</v>
      </c>
      <c r="W6" s="240" t="s">
        <v>1</v>
      </c>
      <c r="X6" s="243" t="s">
        <v>2</v>
      </c>
      <c r="Y6" s="229" t="s">
        <v>0</v>
      </c>
      <c r="Z6" s="240" t="s">
        <v>1</v>
      </c>
      <c r="AA6" s="241" t="s">
        <v>2</v>
      </c>
      <c r="AB6" s="229" t="s">
        <v>0</v>
      </c>
      <c r="AC6" s="240" t="s">
        <v>1</v>
      </c>
      <c r="AD6" s="241" t="s">
        <v>2</v>
      </c>
      <c r="AE6" s="229" t="s">
        <v>0</v>
      </c>
      <c r="AF6" s="240" t="s">
        <v>1</v>
      </c>
      <c r="AG6" s="241" t="s">
        <v>2</v>
      </c>
      <c r="AH6" s="224" t="s">
        <v>0</v>
      </c>
      <c r="AI6" s="240" t="s">
        <v>1</v>
      </c>
      <c r="AJ6" s="243" t="s">
        <v>2</v>
      </c>
      <c r="AK6" s="229" t="s">
        <v>0</v>
      </c>
      <c r="AL6" s="240" t="s">
        <v>1</v>
      </c>
      <c r="AM6" s="241" t="s">
        <v>2</v>
      </c>
      <c r="AN6" s="229" t="s">
        <v>0</v>
      </c>
      <c r="AO6" s="240" t="s">
        <v>1</v>
      </c>
      <c r="AP6" s="246" t="s">
        <v>2</v>
      </c>
      <c r="AQ6" s="229" t="s">
        <v>0</v>
      </c>
      <c r="AR6" s="240" t="s">
        <v>1</v>
      </c>
      <c r="AS6" s="241" t="s">
        <v>2</v>
      </c>
      <c r="AT6" s="224" t="s">
        <v>0</v>
      </c>
      <c r="AU6" s="240" t="s">
        <v>1</v>
      </c>
      <c r="AV6" s="243" t="s">
        <v>2</v>
      </c>
      <c r="AW6" s="240" t="s">
        <v>0</v>
      </c>
      <c r="AX6" s="240" t="s">
        <v>1</v>
      </c>
      <c r="AY6" s="243" t="s">
        <v>2</v>
      </c>
      <c r="AZ6" s="247" t="s">
        <v>0</v>
      </c>
      <c r="BA6" s="242" t="s">
        <v>1</v>
      </c>
      <c r="BB6" s="248" t="s">
        <v>2</v>
      </c>
      <c r="BC6" s="249" t="s">
        <v>0</v>
      </c>
      <c r="BD6" s="249" t="s">
        <v>1</v>
      </c>
      <c r="BE6" s="249" t="s">
        <v>2</v>
      </c>
      <c r="BF6" s="250"/>
      <c r="BG6" s="91" t="s">
        <v>1</v>
      </c>
      <c r="BH6" s="90" t="s">
        <v>2</v>
      </c>
      <c r="BI6" s="92" t="s">
        <v>0</v>
      </c>
      <c r="BJ6" s="89" t="s">
        <v>1</v>
      </c>
      <c r="BK6" s="91" t="s">
        <v>2</v>
      </c>
      <c r="BL6" s="88"/>
    </row>
    <row r="7" spans="2:64" ht="34.5" customHeight="1">
      <c r="B7" s="373" t="s">
        <v>8</v>
      </c>
      <c r="C7" s="374" t="s">
        <v>150</v>
      </c>
      <c r="D7" s="375">
        <v>1472</v>
      </c>
      <c r="E7" s="375">
        <v>31</v>
      </c>
      <c r="F7" s="376">
        <v>1503</v>
      </c>
      <c r="G7" s="377">
        <v>1394</v>
      </c>
      <c r="H7" s="375">
        <v>80</v>
      </c>
      <c r="I7" s="378">
        <v>1474</v>
      </c>
      <c r="J7" s="377">
        <v>77</v>
      </c>
      <c r="K7" s="375">
        <v>15</v>
      </c>
      <c r="L7" s="379">
        <v>92</v>
      </c>
      <c r="M7" s="380">
        <v>2</v>
      </c>
      <c r="N7" s="375">
        <v>0</v>
      </c>
      <c r="O7" s="378">
        <v>2</v>
      </c>
      <c r="P7" s="377">
        <v>1</v>
      </c>
      <c r="Q7" s="375">
        <v>0</v>
      </c>
      <c r="R7" s="379">
        <v>1</v>
      </c>
      <c r="S7" s="381">
        <v>2946</v>
      </c>
      <c r="T7" s="378">
        <v>126</v>
      </c>
      <c r="U7" s="376">
        <v>3072</v>
      </c>
      <c r="V7" s="432">
        <v>7631</v>
      </c>
      <c r="W7" s="433">
        <v>277</v>
      </c>
      <c r="X7" s="434">
        <v>7908</v>
      </c>
      <c r="Y7" s="435">
        <v>50973</v>
      </c>
      <c r="Z7" s="433">
        <v>52813</v>
      </c>
      <c r="AA7" s="436">
        <v>103786</v>
      </c>
      <c r="AB7" s="435">
        <v>9239</v>
      </c>
      <c r="AC7" s="433">
        <v>10145</v>
      </c>
      <c r="AD7" s="436">
        <v>19384</v>
      </c>
      <c r="AE7" s="435">
        <v>5991</v>
      </c>
      <c r="AF7" s="433">
        <v>6371</v>
      </c>
      <c r="AG7" s="436">
        <v>12362</v>
      </c>
      <c r="AH7" s="437">
        <v>2</v>
      </c>
      <c r="AI7" s="433">
        <v>0</v>
      </c>
      <c r="AJ7" s="434">
        <v>2</v>
      </c>
      <c r="AK7" s="435">
        <v>18</v>
      </c>
      <c r="AL7" s="433">
        <v>0</v>
      </c>
      <c r="AM7" s="436">
        <v>18</v>
      </c>
      <c r="AN7" s="435">
        <v>39</v>
      </c>
      <c r="AO7" s="433">
        <v>27</v>
      </c>
      <c r="AP7" s="436">
        <v>66</v>
      </c>
      <c r="AQ7" s="435">
        <v>11</v>
      </c>
      <c r="AR7" s="433">
        <v>33</v>
      </c>
      <c r="AS7" s="436">
        <v>44</v>
      </c>
      <c r="AT7" s="435">
        <v>259</v>
      </c>
      <c r="AU7" s="433">
        <v>469</v>
      </c>
      <c r="AV7" s="434">
        <v>728</v>
      </c>
      <c r="AW7" s="433">
        <v>0</v>
      </c>
      <c r="AX7" s="433">
        <v>0</v>
      </c>
      <c r="AY7" s="456">
        <v>0</v>
      </c>
      <c r="AZ7" s="475">
        <v>74163</v>
      </c>
      <c r="BA7" s="456">
        <v>70135</v>
      </c>
      <c r="BB7" s="476">
        <v>144298</v>
      </c>
      <c r="BC7" s="477">
        <v>77109</v>
      </c>
      <c r="BD7" s="477">
        <v>70261</v>
      </c>
      <c r="BE7" s="477">
        <v>147370</v>
      </c>
      <c r="BF7" s="251"/>
      <c r="BG7" s="93">
        <v>48397</v>
      </c>
      <c r="BH7" s="95">
        <v>105929</v>
      </c>
      <c r="BI7" s="96">
        <v>60656</v>
      </c>
      <c r="BJ7" s="94">
        <v>48471</v>
      </c>
      <c r="BK7" s="93">
        <v>109127</v>
      </c>
      <c r="BL7" s="97"/>
    </row>
    <row r="8" spans="2:64" ht="34.5" customHeight="1">
      <c r="B8" s="382"/>
      <c r="C8" s="383" t="s">
        <v>2</v>
      </c>
      <c r="D8" s="142">
        <v>1472</v>
      </c>
      <c r="E8" s="140">
        <v>31</v>
      </c>
      <c r="F8" s="143">
        <v>1503</v>
      </c>
      <c r="G8" s="141">
        <v>1394</v>
      </c>
      <c r="H8" s="140">
        <v>80</v>
      </c>
      <c r="I8" s="140">
        <v>1474</v>
      </c>
      <c r="J8" s="141">
        <v>77</v>
      </c>
      <c r="K8" s="140">
        <v>15</v>
      </c>
      <c r="L8" s="141">
        <v>92</v>
      </c>
      <c r="M8" s="142">
        <v>2</v>
      </c>
      <c r="N8" s="140">
        <v>0</v>
      </c>
      <c r="O8" s="143">
        <v>2</v>
      </c>
      <c r="P8" s="141">
        <v>1</v>
      </c>
      <c r="Q8" s="140">
        <v>0</v>
      </c>
      <c r="R8" s="141">
        <v>1</v>
      </c>
      <c r="S8" s="142">
        <v>2946</v>
      </c>
      <c r="T8" s="140">
        <v>126</v>
      </c>
      <c r="U8" s="143">
        <v>3072</v>
      </c>
      <c r="V8" s="438">
        <v>7631</v>
      </c>
      <c r="W8" s="439">
        <v>277</v>
      </c>
      <c r="X8" s="440">
        <v>7908</v>
      </c>
      <c r="Y8" s="441">
        <v>50973</v>
      </c>
      <c r="Z8" s="439">
        <v>52813</v>
      </c>
      <c r="AA8" s="442">
        <v>103786</v>
      </c>
      <c r="AB8" s="441">
        <v>9239</v>
      </c>
      <c r="AC8" s="439">
        <v>10145</v>
      </c>
      <c r="AD8" s="442">
        <v>19384</v>
      </c>
      <c r="AE8" s="441">
        <v>5991</v>
      </c>
      <c r="AF8" s="439">
        <v>6371</v>
      </c>
      <c r="AG8" s="442">
        <v>12362</v>
      </c>
      <c r="AH8" s="440">
        <v>2</v>
      </c>
      <c r="AI8" s="439">
        <v>0</v>
      </c>
      <c r="AJ8" s="440">
        <v>2</v>
      </c>
      <c r="AK8" s="441">
        <v>18</v>
      </c>
      <c r="AL8" s="439">
        <v>0</v>
      </c>
      <c r="AM8" s="442">
        <v>18</v>
      </c>
      <c r="AN8" s="441">
        <v>39</v>
      </c>
      <c r="AO8" s="439">
        <v>27</v>
      </c>
      <c r="AP8" s="442">
        <v>66</v>
      </c>
      <c r="AQ8" s="441">
        <v>11</v>
      </c>
      <c r="AR8" s="439">
        <v>33</v>
      </c>
      <c r="AS8" s="442">
        <v>44</v>
      </c>
      <c r="AT8" s="440">
        <v>259</v>
      </c>
      <c r="AU8" s="439">
        <v>469</v>
      </c>
      <c r="AV8" s="440">
        <v>728</v>
      </c>
      <c r="AW8" s="439">
        <v>0</v>
      </c>
      <c r="AX8" s="439">
        <v>0</v>
      </c>
      <c r="AY8" s="439">
        <v>0</v>
      </c>
      <c r="AZ8" s="441">
        <v>74163</v>
      </c>
      <c r="BA8" s="439">
        <v>70135</v>
      </c>
      <c r="BB8" s="478">
        <v>144298</v>
      </c>
      <c r="BC8" s="479">
        <v>77109</v>
      </c>
      <c r="BD8" s="479">
        <v>70261</v>
      </c>
      <c r="BE8" s="479">
        <v>147370</v>
      </c>
      <c r="BF8" s="251"/>
      <c r="BG8" s="103">
        <v>48397</v>
      </c>
      <c r="BH8" s="104">
        <v>105929</v>
      </c>
      <c r="BI8" s="105">
        <v>60656</v>
      </c>
      <c r="BJ8" s="102">
        <v>48471</v>
      </c>
      <c r="BK8" s="103">
        <v>109127</v>
      </c>
      <c r="BL8" s="97"/>
    </row>
    <row r="9" spans="2:64" ht="34.5" customHeight="1">
      <c r="B9" s="373" t="s">
        <v>9</v>
      </c>
      <c r="C9" s="384" t="s">
        <v>111</v>
      </c>
      <c r="D9" s="385">
        <v>412</v>
      </c>
      <c r="E9" s="386">
        <v>10</v>
      </c>
      <c r="F9" s="155">
        <v>422</v>
      </c>
      <c r="G9" s="387">
        <v>412</v>
      </c>
      <c r="H9" s="386">
        <v>21</v>
      </c>
      <c r="I9" s="154">
        <v>433</v>
      </c>
      <c r="J9" s="387">
        <v>14</v>
      </c>
      <c r="K9" s="386">
        <v>8</v>
      </c>
      <c r="L9" s="150">
        <v>22</v>
      </c>
      <c r="M9" s="385">
        <v>2</v>
      </c>
      <c r="N9" s="386">
        <v>0</v>
      </c>
      <c r="O9" s="155">
        <v>2</v>
      </c>
      <c r="P9" s="387">
        <v>2</v>
      </c>
      <c r="Q9" s="386">
        <v>0</v>
      </c>
      <c r="R9" s="150">
        <v>2</v>
      </c>
      <c r="S9" s="151">
        <v>842</v>
      </c>
      <c r="T9" s="154">
        <v>39</v>
      </c>
      <c r="U9" s="155">
        <v>881</v>
      </c>
      <c r="V9" s="443">
        <v>2019</v>
      </c>
      <c r="W9" s="444">
        <v>74</v>
      </c>
      <c r="X9" s="445">
        <v>2093</v>
      </c>
      <c r="Y9" s="446">
        <v>14439</v>
      </c>
      <c r="Z9" s="444">
        <v>14947</v>
      </c>
      <c r="AA9" s="447">
        <v>29386</v>
      </c>
      <c r="AB9" s="446">
        <v>2634</v>
      </c>
      <c r="AC9" s="444">
        <v>3003</v>
      </c>
      <c r="AD9" s="447">
        <v>5637</v>
      </c>
      <c r="AE9" s="446">
        <v>2001</v>
      </c>
      <c r="AF9" s="444">
        <v>2033</v>
      </c>
      <c r="AG9" s="447">
        <v>4034</v>
      </c>
      <c r="AH9" s="443">
        <v>0</v>
      </c>
      <c r="AI9" s="444">
        <v>0</v>
      </c>
      <c r="AJ9" s="445">
        <v>0</v>
      </c>
      <c r="AK9" s="446">
        <v>4</v>
      </c>
      <c r="AL9" s="444">
        <v>0</v>
      </c>
      <c r="AM9" s="447">
        <v>4</v>
      </c>
      <c r="AN9" s="446">
        <v>7</v>
      </c>
      <c r="AO9" s="444">
        <v>2</v>
      </c>
      <c r="AP9" s="447">
        <v>9</v>
      </c>
      <c r="AQ9" s="446">
        <v>2</v>
      </c>
      <c r="AR9" s="444">
        <v>3</v>
      </c>
      <c r="AS9" s="447">
        <v>5</v>
      </c>
      <c r="AT9" s="443">
        <v>73</v>
      </c>
      <c r="AU9" s="444">
        <v>124</v>
      </c>
      <c r="AV9" s="445">
        <v>197</v>
      </c>
      <c r="AW9" s="444">
        <v>0</v>
      </c>
      <c r="AX9" s="444">
        <v>0</v>
      </c>
      <c r="AY9" s="480">
        <v>0</v>
      </c>
      <c r="AZ9" s="481">
        <v>21179</v>
      </c>
      <c r="BA9" s="480">
        <v>20186</v>
      </c>
      <c r="BB9" s="482">
        <v>41365</v>
      </c>
      <c r="BC9" s="483">
        <v>22021</v>
      </c>
      <c r="BD9" s="483">
        <v>20225</v>
      </c>
      <c r="BE9" s="483">
        <v>42246</v>
      </c>
      <c r="BF9" s="251"/>
      <c r="BG9" s="98">
        <v>18377</v>
      </c>
      <c r="BH9" s="100">
        <v>40200</v>
      </c>
      <c r="BI9" s="101">
        <v>23112</v>
      </c>
      <c r="BJ9" s="99">
        <v>18414</v>
      </c>
      <c r="BK9" s="98">
        <v>41526</v>
      </c>
      <c r="BL9" s="97"/>
    </row>
    <row r="10" spans="2:64" ht="34.5" customHeight="1">
      <c r="B10" s="388"/>
      <c r="C10" s="389" t="s">
        <v>10</v>
      </c>
      <c r="D10" s="385">
        <v>194</v>
      </c>
      <c r="E10" s="386">
        <v>8</v>
      </c>
      <c r="F10" s="155">
        <v>202</v>
      </c>
      <c r="G10" s="387">
        <v>119</v>
      </c>
      <c r="H10" s="386">
        <v>7</v>
      </c>
      <c r="I10" s="154">
        <v>126</v>
      </c>
      <c r="J10" s="387">
        <v>4</v>
      </c>
      <c r="K10" s="386">
        <v>0</v>
      </c>
      <c r="L10" s="150">
        <v>4</v>
      </c>
      <c r="M10" s="385">
        <v>1</v>
      </c>
      <c r="N10" s="386">
        <v>0</v>
      </c>
      <c r="O10" s="155">
        <v>1</v>
      </c>
      <c r="P10" s="387">
        <v>0</v>
      </c>
      <c r="Q10" s="386">
        <v>0</v>
      </c>
      <c r="R10" s="150">
        <v>0</v>
      </c>
      <c r="S10" s="151">
        <v>318</v>
      </c>
      <c r="T10" s="154">
        <v>15</v>
      </c>
      <c r="U10" s="155">
        <v>333</v>
      </c>
      <c r="V10" s="443">
        <v>1047</v>
      </c>
      <c r="W10" s="444">
        <v>33</v>
      </c>
      <c r="X10" s="445">
        <v>1080</v>
      </c>
      <c r="Y10" s="446">
        <v>3648</v>
      </c>
      <c r="Z10" s="444">
        <v>4149</v>
      </c>
      <c r="AA10" s="447">
        <v>7797</v>
      </c>
      <c r="AB10" s="446">
        <v>489</v>
      </c>
      <c r="AC10" s="444">
        <v>476</v>
      </c>
      <c r="AD10" s="447">
        <v>965</v>
      </c>
      <c r="AE10" s="446">
        <v>290</v>
      </c>
      <c r="AF10" s="444">
        <v>325</v>
      </c>
      <c r="AG10" s="447">
        <v>615</v>
      </c>
      <c r="AH10" s="443">
        <v>0</v>
      </c>
      <c r="AI10" s="444">
        <v>0</v>
      </c>
      <c r="AJ10" s="445">
        <v>0</v>
      </c>
      <c r="AK10" s="446">
        <v>2</v>
      </c>
      <c r="AL10" s="444">
        <v>0</v>
      </c>
      <c r="AM10" s="447">
        <v>2</v>
      </c>
      <c r="AN10" s="446">
        <v>9</v>
      </c>
      <c r="AO10" s="444">
        <v>0</v>
      </c>
      <c r="AP10" s="447">
        <v>9</v>
      </c>
      <c r="AQ10" s="446">
        <v>4</v>
      </c>
      <c r="AR10" s="444">
        <v>20</v>
      </c>
      <c r="AS10" s="447">
        <v>24</v>
      </c>
      <c r="AT10" s="443">
        <v>17</v>
      </c>
      <c r="AU10" s="444">
        <v>33</v>
      </c>
      <c r="AV10" s="445">
        <v>50</v>
      </c>
      <c r="AW10" s="444">
        <v>0</v>
      </c>
      <c r="AX10" s="444">
        <v>0</v>
      </c>
      <c r="AY10" s="480">
        <v>0</v>
      </c>
      <c r="AZ10" s="481">
        <v>5506</v>
      </c>
      <c r="BA10" s="480">
        <v>5036</v>
      </c>
      <c r="BB10" s="482">
        <v>10542</v>
      </c>
      <c r="BC10" s="483">
        <v>5824</v>
      </c>
      <c r="BD10" s="483">
        <v>5051</v>
      </c>
      <c r="BE10" s="483">
        <v>10875</v>
      </c>
      <c r="BF10" s="251"/>
      <c r="BG10" s="98">
        <v>5373</v>
      </c>
      <c r="BH10" s="100">
        <v>11792</v>
      </c>
      <c r="BI10" s="101">
        <v>6853</v>
      </c>
      <c r="BJ10" s="99">
        <v>5388</v>
      </c>
      <c r="BK10" s="98">
        <v>12241</v>
      </c>
      <c r="BL10" s="97"/>
    </row>
    <row r="11" spans="2:64" ht="34.5" customHeight="1">
      <c r="B11" s="388"/>
      <c r="C11" s="390" t="s">
        <v>187</v>
      </c>
      <c r="D11" s="391">
        <v>659</v>
      </c>
      <c r="E11" s="386">
        <v>15</v>
      </c>
      <c r="F11" s="155">
        <v>674</v>
      </c>
      <c r="G11" s="387">
        <v>425</v>
      </c>
      <c r="H11" s="386">
        <v>24</v>
      </c>
      <c r="I11" s="154">
        <v>449</v>
      </c>
      <c r="J11" s="387">
        <v>19</v>
      </c>
      <c r="K11" s="386">
        <v>9</v>
      </c>
      <c r="L11" s="150">
        <v>28</v>
      </c>
      <c r="M11" s="385">
        <v>4</v>
      </c>
      <c r="N11" s="386">
        <v>0</v>
      </c>
      <c r="O11" s="155">
        <v>4</v>
      </c>
      <c r="P11" s="387">
        <v>0</v>
      </c>
      <c r="Q11" s="386">
        <v>0</v>
      </c>
      <c r="R11" s="150">
        <v>0</v>
      </c>
      <c r="S11" s="151">
        <v>1107</v>
      </c>
      <c r="T11" s="154">
        <v>48</v>
      </c>
      <c r="U11" s="155">
        <v>1155</v>
      </c>
      <c r="V11" s="443">
        <v>3553</v>
      </c>
      <c r="W11" s="444">
        <v>178</v>
      </c>
      <c r="X11" s="445">
        <v>3731</v>
      </c>
      <c r="Y11" s="446">
        <v>12219</v>
      </c>
      <c r="Z11" s="444">
        <v>13799</v>
      </c>
      <c r="AA11" s="447">
        <v>26018</v>
      </c>
      <c r="AB11" s="446">
        <v>2014</v>
      </c>
      <c r="AC11" s="444">
        <v>2382</v>
      </c>
      <c r="AD11" s="447">
        <v>4396</v>
      </c>
      <c r="AE11" s="446">
        <v>1589</v>
      </c>
      <c r="AF11" s="444">
        <v>1558</v>
      </c>
      <c r="AG11" s="447">
        <v>3147</v>
      </c>
      <c r="AH11" s="443">
        <v>11</v>
      </c>
      <c r="AI11" s="444">
        <v>3</v>
      </c>
      <c r="AJ11" s="445">
        <v>14</v>
      </c>
      <c r="AK11" s="446">
        <v>6</v>
      </c>
      <c r="AL11" s="444">
        <v>0</v>
      </c>
      <c r="AM11" s="447">
        <v>6</v>
      </c>
      <c r="AN11" s="446">
        <v>13</v>
      </c>
      <c r="AO11" s="444">
        <v>5</v>
      </c>
      <c r="AP11" s="447">
        <v>18</v>
      </c>
      <c r="AQ11" s="446">
        <v>4</v>
      </c>
      <c r="AR11" s="444">
        <v>3</v>
      </c>
      <c r="AS11" s="447">
        <v>7</v>
      </c>
      <c r="AT11" s="443">
        <v>56</v>
      </c>
      <c r="AU11" s="444">
        <v>101</v>
      </c>
      <c r="AV11" s="445">
        <v>157</v>
      </c>
      <c r="AW11" s="444">
        <v>0</v>
      </c>
      <c r="AX11" s="444">
        <v>0</v>
      </c>
      <c r="AY11" s="480">
        <v>0</v>
      </c>
      <c r="AZ11" s="481">
        <v>19465</v>
      </c>
      <c r="BA11" s="480">
        <v>18029</v>
      </c>
      <c r="BB11" s="482">
        <v>37494</v>
      </c>
      <c r="BC11" s="483">
        <v>20572</v>
      </c>
      <c r="BD11" s="483">
        <v>18077</v>
      </c>
      <c r="BE11" s="483">
        <v>38649</v>
      </c>
      <c r="BF11" s="251"/>
      <c r="BG11" s="98">
        <v>15409</v>
      </c>
      <c r="BH11" s="100">
        <v>33520</v>
      </c>
      <c r="BI11" s="101">
        <v>19477</v>
      </c>
      <c r="BJ11" s="99">
        <v>15452</v>
      </c>
      <c r="BK11" s="98">
        <v>34929</v>
      </c>
      <c r="BL11" s="97"/>
    </row>
    <row r="12" spans="1:64" s="106" customFormat="1" ht="34.5" customHeight="1">
      <c r="A12" s="76"/>
      <c r="B12" s="382"/>
      <c r="C12" s="383" t="s">
        <v>2</v>
      </c>
      <c r="D12" s="140">
        <v>1265</v>
      </c>
      <c r="E12" s="392">
        <v>33</v>
      </c>
      <c r="F12" s="393">
        <v>1298</v>
      </c>
      <c r="G12" s="394">
        <v>956</v>
      </c>
      <c r="H12" s="392">
        <v>52</v>
      </c>
      <c r="I12" s="392">
        <v>1008</v>
      </c>
      <c r="J12" s="394">
        <v>37</v>
      </c>
      <c r="K12" s="392">
        <v>17</v>
      </c>
      <c r="L12" s="394">
        <v>54</v>
      </c>
      <c r="M12" s="395">
        <v>7</v>
      </c>
      <c r="N12" s="392">
        <v>0</v>
      </c>
      <c r="O12" s="393">
        <v>7</v>
      </c>
      <c r="P12" s="394">
        <v>2</v>
      </c>
      <c r="Q12" s="392">
        <v>0</v>
      </c>
      <c r="R12" s="394">
        <v>2</v>
      </c>
      <c r="S12" s="395">
        <v>2267</v>
      </c>
      <c r="T12" s="392">
        <v>102</v>
      </c>
      <c r="U12" s="393">
        <v>2369</v>
      </c>
      <c r="V12" s="448">
        <v>6619</v>
      </c>
      <c r="W12" s="438">
        <v>285</v>
      </c>
      <c r="X12" s="448">
        <v>6904</v>
      </c>
      <c r="Y12" s="449">
        <v>30306</v>
      </c>
      <c r="Z12" s="438">
        <v>32895</v>
      </c>
      <c r="AA12" s="450">
        <v>63201</v>
      </c>
      <c r="AB12" s="449">
        <v>5137</v>
      </c>
      <c r="AC12" s="438">
        <v>5861</v>
      </c>
      <c r="AD12" s="450">
        <v>10998</v>
      </c>
      <c r="AE12" s="449">
        <v>3880</v>
      </c>
      <c r="AF12" s="438">
        <v>3916</v>
      </c>
      <c r="AG12" s="450">
        <v>7796</v>
      </c>
      <c r="AH12" s="448">
        <v>11</v>
      </c>
      <c r="AI12" s="438">
        <v>3</v>
      </c>
      <c r="AJ12" s="448">
        <v>14</v>
      </c>
      <c r="AK12" s="449">
        <v>12</v>
      </c>
      <c r="AL12" s="438">
        <v>0</v>
      </c>
      <c r="AM12" s="450">
        <v>12</v>
      </c>
      <c r="AN12" s="449">
        <v>29</v>
      </c>
      <c r="AO12" s="438">
        <v>7</v>
      </c>
      <c r="AP12" s="450">
        <v>36</v>
      </c>
      <c r="AQ12" s="449">
        <v>10</v>
      </c>
      <c r="AR12" s="438">
        <v>26</v>
      </c>
      <c r="AS12" s="450">
        <v>36</v>
      </c>
      <c r="AT12" s="448">
        <v>146</v>
      </c>
      <c r="AU12" s="438">
        <v>258</v>
      </c>
      <c r="AV12" s="448">
        <v>404</v>
      </c>
      <c r="AW12" s="438">
        <v>0</v>
      </c>
      <c r="AX12" s="438">
        <v>0</v>
      </c>
      <c r="AY12" s="438">
        <v>0</v>
      </c>
      <c r="AZ12" s="449">
        <v>46150</v>
      </c>
      <c r="BA12" s="438">
        <v>43251</v>
      </c>
      <c r="BB12" s="484">
        <v>89401</v>
      </c>
      <c r="BC12" s="485">
        <v>48417</v>
      </c>
      <c r="BD12" s="485">
        <v>43353</v>
      </c>
      <c r="BE12" s="485">
        <v>91770</v>
      </c>
      <c r="BF12" s="251"/>
      <c r="BG12" s="103">
        <v>39159</v>
      </c>
      <c r="BH12" s="104">
        <v>85512</v>
      </c>
      <c r="BI12" s="105">
        <v>49442</v>
      </c>
      <c r="BJ12" s="102">
        <v>39254</v>
      </c>
      <c r="BK12" s="103">
        <v>88696</v>
      </c>
      <c r="BL12" s="97"/>
    </row>
    <row r="13" spans="2:64" ht="34.5" customHeight="1">
      <c r="B13" s="373" t="s">
        <v>11</v>
      </c>
      <c r="C13" s="384" t="s">
        <v>112</v>
      </c>
      <c r="D13" s="385">
        <v>294</v>
      </c>
      <c r="E13" s="386">
        <v>4</v>
      </c>
      <c r="F13" s="155">
        <v>298</v>
      </c>
      <c r="G13" s="387">
        <v>176</v>
      </c>
      <c r="H13" s="386">
        <v>11</v>
      </c>
      <c r="I13" s="154">
        <v>187</v>
      </c>
      <c r="J13" s="387">
        <v>3</v>
      </c>
      <c r="K13" s="386">
        <v>0</v>
      </c>
      <c r="L13" s="150">
        <v>3</v>
      </c>
      <c r="M13" s="385">
        <v>1</v>
      </c>
      <c r="N13" s="386">
        <v>0</v>
      </c>
      <c r="O13" s="155">
        <v>1</v>
      </c>
      <c r="P13" s="387">
        <v>0</v>
      </c>
      <c r="Q13" s="386">
        <v>0</v>
      </c>
      <c r="R13" s="150">
        <v>0</v>
      </c>
      <c r="S13" s="151">
        <v>474</v>
      </c>
      <c r="T13" s="154">
        <v>15</v>
      </c>
      <c r="U13" s="155">
        <v>489</v>
      </c>
      <c r="V13" s="443">
        <v>2014</v>
      </c>
      <c r="W13" s="444">
        <v>73</v>
      </c>
      <c r="X13" s="445">
        <v>2087</v>
      </c>
      <c r="Y13" s="446">
        <v>5341</v>
      </c>
      <c r="Z13" s="444">
        <v>6041</v>
      </c>
      <c r="AA13" s="447">
        <v>11382</v>
      </c>
      <c r="AB13" s="446">
        <v>641</v>
      </c>
      <c r="AC13" s="444">
        <v>712</v>
      </c>
      <c r="AD13" s="447">
        <v>1353</v>
      </c>
      <c r="AE13" s="446">
        <v>533</v>
      </c>
      <c r="AF13" s="444">
        <v>499</v>
      </c>
      <c r="AG13" s="447">
        <v>1032</v>
      </c>
      <c r="AH13" s="443">
        <v>2</v>
      </c>
      <c r="AI13" s="444">
        <v>0</v>
      </c>
      <c r="AJ13" s="445">
        <v>2</v>
      </c>
      <c r="AK13" s="446">
        <v>3</v>
      </c>
      <c r="AL13" s="444">
        <v>0</v>
      </c>
      <c r="AM13" s="447">
        <v>3</v>
      </c>
      <c r="AN13" s="446">
        <v>11</v>
      </c>
      <c r="AO13" s="444">
        <v>3</v>
      </c>
      <c r="AP13" s="447">
        <v>14</v>
      </c>
      <c r="AQ13" s="446">
        <v>17</v>
      </c>
      <c r="AR13" s="444">
        <v>60</v>
      </c>
      <c r="AS13" s="447">
        <v>77</v>
      </c>
      <c r="AT13" s="443">
        <v>30</v>
      </c>
      <c r="AU13" s="444">
        <v>47</v>
      </c>
      <c r="AV13" s="445">
        <v>77</v>
      </c>
      <c r="AW13" s="444">
        <v>0</v>
      </c>
      <c r="AX13" s="444">
        <v>0</v>
      </c>
      <c r="AY13" s="480">
        <v>0</v>
      </c>
      <c r="AZ13" s="486">
        <v>8592</v>
      </c>
      <c r="BA13" s="486">
        <v>7435</v>
      </c>
      <c r="BB13" s="482">
        <v>16027</v>
      </c>
      <c r="BC13" s="483">
        <v>9066</v>
      </c>
      <c r="BD13" s="483">
        <v>7450</v>
      </c>
      <c r="BE13" s="483">
        <v>16516</v>
      </c>
      <c r="BF13" s="251"/>
      <c r="BG13" s="107">
        <v>8026</v>
      </c>
      <c r="BH13" s="100">
        <v>18564</v>
      </c>
      <c r="BI13" s="101">
        <v>11198</v>
      </c>
      <c r="BJ13" s="99">
        <v>8041</v>
      </c>
      <c r="BK13" s="98">
        <v>19239</v>
      </c>
      <c r="BL13" s="97"/>
    </row>
    <row r="14" spans="2:64" ht="34.5" customHeight="1">
      <c r="B14" s="388"/>
      <c r="C14" s="389" t="s">
        <v>12</v>
      </c>
      <c r="D14" s="385">
        <v>148</v>
      </c>
      <c r="E14" s="386">
        <v>2</v>
      </c>
      <c r="F14" s="155">
        <v>150</v>
      </c>
      <c r="G14" s="387">
        <v>96</v>
      </c>
      <c r="H14" s="386">
        <v>4</v>
      </c>
      <c r="I14" s="154">
        <v>100</v>
      </c>
      <c r="J14" s="387">
        <v>1</v>
      </c>
      <c r="K14" s="386">
        <v>1</v>
      </c>
      <c r="L14" s="150">
        <v>2</v>
      </c>
      <c r="M14" s="385">
        <v>0</v>
      </c>
      <c r="N14" s="386">
        <v>0</v>
      </c>
      <c r="O14" s="155">
        <v>0</v>
      </c>
      <c r="P14" s="387">
        <v>0</v>
      </c>
      <c r="Q14" s="386">
        <v>0</v>
      </c>
      <c r="R14" s="150">
        <v>0</v>
      </c>
      <c r="S14" s="151">
        <v>245</v>
      </c>
      <c r="T14" s="154">
        <v>7</v>
      </c>
      <c r="U14" s="155">
        <v>252</v>
      </c>
      <c r="V14" s="443">
        <v>897</v>
      </c>
      <c r="W14" s="444">
        <v>37</v>
      </c>
      <c r="X14" s="445">
        <v>934</v>
      </c>
      <c r="Y14" s="446">
        <v>2739</v>
      </c>
      <c r="Z14" s="444">
        <v>2701</v>
      </c>
      <c r="AA14" s="447">
        <v>5440</v>
      </c>
      <c r="AB14" s="446">
        <v>371</v>
      </c>
      <c r="AC14" s="444">
        <v>324</v>
      </c>
      <c r="AD14" s="447">
        <v>695</v>
      </c>
      <c r="AE14" s="446">
        <v>234</v>
      </c>
      <c r="AF14" s="444">
        <v>220</v>
      </c>
      <c r="AG14" s="447">
        <v>454</v>
      </c>
      <c r="AH14" s="443">
        <v>0</v>
      </c>
      <c r="AI14" s="444">
        <v>0</v>
      </c>
      <c r="AJ14" s="445">
        <v>0</v>
      </c>
      <c r="AK14" s="446">
        <v>4</v>
      </c>
      <c r="AL14" s="444">
        <v>0</v>
      </c>
      <c r="AM14" s="447">
        <v>4</v>
      </c>
      <c r="AN14" s="446">
        <v>7</v>
      </c>
      <c r="AO14" s="444">
        <v>0</v>
      </c>
      <c r="AP14" s="447">
        <v>7</v>
      </c>
      <c r="AQ14" s="446">
        <v>15</v>
      </c>
      <c r="AR14" s="444">
        <v>42</v>
      </c>
      <c r="AS14" s="447">
        <v>57</v>
      </c>
      <c r="AT14" s="443">
        <v>19</v>
      </c>
      <c r="AU14" s="444">
        <v>47</v>
      </c>
      <c r="AV14" s="445">
        <v>66</v>
      </c>
      <c r="AW14" s="444">
        <v>0</v>
      </c>
      <c r="AX14" s="444">
        <v>0</v>
      </c>
      <c r="AY14" s="480">
        <v>0</v>
      </c>
      <c r="AZ14" s="480">
        <v>4286</v>
      </c>
      <c r="BA14" s="480">
        <v>3371</v>
      </c>
      <c r="BB14" s="482">
        <v>7657</v>
      </c>
      <c r="BC14" s="483">
        <v>4531</v>
      </c>
      <c r="BD14" s="483">
        <v>3378</v>
      </c>
      <c r="BE14" s="483">
        <v>7909</v>
      </c>
      <c r="BF14" s="251"/>
      <c r="BG14" s="98">
        <v>3856</v>
      </c>
      <c r="BH14" s="100">
        <v>9377</v>
      </c>
      <c r="BI14" s="101">
        <v>5859</v>
      </c>
      <c r="BJ14" s="99">
        <v>3862</v>
      </c>
      <c r="BK14" s="98">
        <v>9721</v>
      </c>
      <c r="BL14" s="97"/>
    </row>
    <row r="15" spans="2:64" ht="34.5" customHeight="1">
      <c r="B15" s="388"/>
      <c r="C15" s="390" t="s">
        <v>13</v>
      </c>
      <c r="D15" s="391">
        <v>58</v>
      </c>
      <c r="E15" s="386">
        <v>0</v>
      </c>
      <c r="F15" s="155">
        <v>58</v>
      </c>
      <c r="G15" s="387">
        <v>37</v>
      </c>
      <c r="H15" s="386">
        <v>0</v>
      </c>
      <c r="I15" s="154">
        <v>37</v>
      </c>
      <c r="J15" s="387">
        <v>1</v>
      </c>
      <c r="K15" s="386">
        <v>2</v>
      </c>
      <c r="L15" s="150">
        <v>3</v>
      </c>
      <c r="M15" s="385">
        <v>0</v>
      </c>
      <c r="N15" s="386">
        <v>0</v>
      </c>
      <c r="O15" s="155">
        <v>0</v>
      </c>
      <c r="P15" s="387">
        <v>0</v>
      </c>
      <c r="Q15" s="386">
        <v>0</v>
      </c>
      <c r="R15" s="150">
        <v>0</v>
      </c>
      <c r="S15" s="151">
        <v>96</v>
      </c>
      <c r="T15" s="154">
        <v>2</v>
      </c>
      <c r="U15" s="155">
        <v>98</v>
      </c>
      <c r="V15" s="443">
        <v>551</v>
      </c>
      <c r="W15" s="444">
        <v>10</v>
      </c>
      <c r="X15" s="445">
        <v>561</v>
      </c>
      <c r="Y15" s="446">
        <v>1187</v>
      </c>
      <c r="Z15" s="444">
        <v>1196</v>
      </c>
      <c r="AA15" s="447">
        <v>2383</v>
      </c>
      <c r="AB15" s="446">
        <v>141</v>
      </c>
      <c r="AC15" s="444">
        <v>126</v>
      </c>
      <c r="AD15" s="447">
        <v>267</v>
      </c>
      <c r="AE15" s="446">
        <v>80</v>
      </c>
      <c r="AF15" s="444">
        <v>72</v>
      </c>
      <c r="AG15" s="447">
        <v>152</v>
      </c>
      <c r="AH15" s="443">
        <v>0</v>
      </c>
      <c r="AI15" s="444">
        <v>0</v>
      </c>
      <c r="AJ15" s="445">
        <v>0</v>
      </c>
      <c r="AK15" s="446">
        <v>3</v>
      </c>
      <c r="AL15" s="444">
        <v>0</v>
      </c>
      <c r="AM15" s="447">
        <v>3</v>
      </c>
      <c r="AN15" s="446">
        <v>4</v>
      </c>
      <c r="AO15" s="444">
        <v>2</v>
      </c>
      <c r="AP15" s="447">
        <v>6</v>
      </c>
      <c r="AQ15" s="446">
        <v>10</v>
      </c>
      <c r="AR15" s="444">
        <v>23</v>
      </c>
      <c r="AS15" s="447">
        <v>33</v>
      </c>
      <c r="AT15" s="443">
        <v>16</v>
      </c>
      <c r="AU15" s="444">
        <v>23</v>
      </c>
      <c r="AV15" s="445">
        <v>39</v>
      </c>
      <c r="AW15" s="444">
        <v>0</v>
      </c>
      <c r="AX15" s="444">
        <v>0</v>
      </c>
      <c r="AY15" s="480">
        <v>0</v>
      </c>
      <c r="AZ15" s="480">
        <v>1992</v>
      </c>
      <c r="BA15" s="480">
        <v>1452</v>
      </c>
      <c r="BB15" s="482">
        <v>3444</v>
      </c>
      <c r="BC15" s="483">
        <v>2088</v>
      </c>
      <c r="BD15" s="483">
        <v>1454</v>
      </c>
      <c r="BE15" s="483">
        <v>3542</v>
      </c>
      <c r="BF15" s="251"/>
      <c r="BG15" s="98">
        <v>1703</v>
      </c>
      <c r="BH15" s="100">
        <v>4452</v>
      </c>
      <c r="BI15" s="101">
        <v>2877</v>
      </c>
      <c r="BJ15" s="99">
        <v>1703</v>
      </c>
      <c r="BK15" s="98">
        <v>4580</v>
      </c>
      <c r="BL15" s="97"/>
    </row>
    <row r="16" spans="1:64" s="106" customFormat="1" ht="34.5" customHeight="1">
      <c r="A16" s="76"/>
      <c r="B16" s="382"/>
      <c r="C16" s="383" t="s">
        <v>2</v>
      </c>
      <c r="D16" s="142">
        <v>500</v>
      </c>
      <c r="E16" s="395">
        <v>6</v>
      </c>
      <c r="F16" s="392">
        <v>506</v>
      </c>
      <c r="G16" s="395">
        <v>309</v>
      </c>
      <c r="H16" s="395">
        <v>15</v>
      </c>
      <c r="I16" s="392">
        <v>324</v>
      </c>
      <c r="J16" s="394">
        <v>5</v>
      </c>
      <c r="K16" s="395">
        <v>3</v>
      </c>
      <c r="L16" s="392">
        <v>8</v>
      </c>
      <c r="M16" s="395">
        <v>1</v>
      </c>
      <c r="N16" s="395">
        <v>0</v>
      </c>
      <c r="O16" s="392">
        <v>1</v>
      </c>
      <c r="P16" s="395">
        <v>0</v>
      </c>
      <c r="Q16" s="395">
        <v>0</v>
      </c>
      <c r="R16" s="392">
        <v>0</v>
      </c>
      <c r="S16" s="395">
        <v>815</v>
      </c>
      <c r="T16" s="392">
        <v>24</v>
      </c>
      <c r="U16" s="393">
        <v>839</v>
      </c>
      <c r="V16" s="449">
        <v>3462</v>
      </c>
      <c r="W16" s="449">
        <v>120</v>
      </c>
      <c r="X16" s="438">
        <v>3582</v>
      </c>
      <c r="Y16" s="449">
        <v>9267</v>
      </c>
      <c r="Z16" s="449">
        <v>9938</v>
      </c>
      <c r="AA16" s="438">
        <v>19205</v>
      </c>
      <c r="AB16" s="449">
        <v>1153</v>
      </c>
      <c r="AC16" s="449">
        <v>1162</v>
      </c>
      <c r="AD16" s="438">
        <v>2315</v>
      </c>
      <c r="AE16" s="449">
        <v>847</v>
      </c>
      <c r="AF16" s="449">
        <v>791</v>
      </c>
      <c r="AG16" s="438">
        <v>1638</v>
      </c>
      <c r="AH16" s="449">
        <v>2</v>
      </c>
      <c r="AI16" s="449">
        <v>0</v>
      </c>
      <c r="AJ16" s="438">
        <v>2</v>
      </c>
      <c r="AK16" s="449">
        <v>10</v>
      </c>
      <c r="AL16" s="438">
        <v>0</v>
      </c>
      <c r="AM16" s="450">
        <v>10</v>
      </c>
      <c r="AN16" s="449">
        <v>22</v>
      </c>
      <c r="AO16" s="438">
        <v>5</v>
      </c>
      <c r="AP16" s="450">
        <v>27</v>
      </c>
      <c r="AQ16" s="449">
        <v>42</v>
      </c>
      <c r="AR16" s="449">
        <v>125</v>
      </c>
      <c r="AS16" s="438">
        <v>167</v>
      </c>
      <c r="AT16" s="448">
        <v>65</v>
      </c>
      <c r="AU16" s="438">
        <v>117</v>
      </c>
      <c r="AV16" s="448">
        <v>182</v>
      </c>
      <c r="AW16" s="438">
        <v>0</v>
      </c>
      <c r="AX16" s="438">
        <v>0</v>
      </c>
      <c r="AY16" s="438">
        <v>0</v>
      </c>
      <c r="AZ16" s="449">
        <v>14870</v>
      </c>
      <c r="BA16" s="438">
        <v>12258</v>
      </c>
      <c r="BB16" s="484">
        <v>27128</v>
      </c>
      <c r="BC16" s="485">
        <v>15685</v>
      </c>
      <c r="BD16" s="485">
        <v>12282</v>
      </c>
      <c r="BE16" s="485">
        <v>27967</v>
      </c>
      <c r="BF16" s="251"/>
      <c r="BG16" s="103">
        <v>13585</v>
      </c>
      <c r="BH16" s="104">
        <v>32393</v>
      </c>
      <c r="BI16" s="105">
        <v>19934</v>
      </c>
      <c r="BJ16" s="102">
        <v>13606</v>
      </c>
      <c r="BK16" s="103">
        <v>33540</v>
      </c>
      <c r="BL16" s="97"/>
    </row>
    <row r="17" spans="2:64" ht="34.5" customHeight="1">
      <c r="B17" s="388" t="s">
        <v>195</v>
      </c>
      <c r="C17" s="389" t="s">
        <v>113</v>
      </c>
      <c r="D17" s="385">
        <v>259</v>
      </c>
      <c r="E17" s="386">
        <v>5</v>
      </c>
      <c r="F17" s="155">
        <v>264</v>
      </c>
      <c r="G17" s="387">
        <v>175</v>
      </c>
      <c r="H17" s="386">
        <v>7</v>
      </c>
      <c r="I17" s="154">
        <v>182</v>
      </c>
      <c r="J17" s="387">
        <v>4</v>
      </c>
      <c r="K17" s="386">
        <v>2</v>
      </c>
      <c r="L17" s="150">
        <v>6</v>
      </c>
      <c r="M17" s="385">
        <v>0</v>
      </c>
      <c r="N17" s="386">
        <v>0</v>
      </c>
      <c r="O17" s="155">
        <v>0</v>
      </c>
      <c r="P17" s="387">
        <v>0</v>
      </c>
      <c r="Q17" s="386">
        <v>0</v>
      </c>
      <c r="R17" s="150">
        <v>0</v>
      </c>
      <c r="S17" s="151">
        <v>438</v>
      </c>
      <c r="T17" s="154">
        <v>14</v>
      </c>
      <c r="U17" s="155">
        <v>452</v>
      </c>
      <c r="V17" s="443">
        <v>1966</v>
      </c>
      <c r="W17" s="444">
        <v>69</v>
      </c>
      <c r="X17" s="445">
        <v>2035</v>
      </c>
      <c r="Y17" s="446">
        <v>7753</v>
      </c>
      <c r="Z17" s="444">
        <v>8832</v>
      </c>
      <c r="AA17" s="447">
        <v>16585</v>
      </c>
      <c r="AB17" s="446">
        <v>1272</v>
      </c>
      <c r="AC17" s="444">
        <v>1425</v>
      </c>
      <c r="AD17" s="447">
        <v>2697</v>
      </c>
      <c r="AE17" s="446">
        <v>708</v>
      </c>
      <c r="AF17" s="444">
        <v>775</v>
      </c>
      <c r="AG17" s="447">
        <v>1483</v>
      </c>
      <c r="AH17" s="443">
        <v>0</v>
      </c>
      <c r="AI17" s="444">
        <v>0</v>
      </c>
      <c r="AJ17" s="445">
        <v>0</v>
      </c>
      <c r="AK17" s="446">
        <v>0</v>
      </c>
      <c r="AL17" s="444">
        <v>0</v>
      </c>
      <c r="AM17" s="447">
        <v>0</v>
      </c>
      <c r="AN17" s="446">
        <v>8</v>
      </c>
      <c r="AO17" s="444">
        <v>2</v>
      </c>
      <c r="AP17" s="447">
        <v>10</v>
      </c>
      <c r="AQ17" s="446">
        <v>4</v>
      </c>
      <c r="AR17" s="444">
        <v>9</v>
      </c>
      <c r="AS17" s="447">
        <v>13</v>
      </c>
      <c r="AT17" s="443">
        <v>31</v>
      </c>
      <c r="AU17" s="444">
        <v>74</v>
      </c>
      <c r="AV17" s="445">
        <v>105</v>
      </c>
      <c r="AW17" s="444">
        <v>0</v>
      </c>
      <c r="AX17" s="444">
        <v>0</v>
      </c>
      <c r="AY17" s="480">
        <v>0</v>
      </c>
      <c r="AZ17" s="481">
        <v>11742</v>
      </c>
      <c r="BA17" s="480">
        <v>11186</v>
      </c>
      <c r="BB17" s="482">
        <v>22928</v>
      </c>
      <c r="BC17" s="483">
        <v>12180</v>
      </c>
      <c r="BD17" s="483">
        <v>11200</v>
      </c>
      <c r="BE17" s="483">
        <v>23380</v>
      </c>
      <c r="BF17" s="251"/>
      <c r="BG17" s="98">
        <v>10066</v>
      </c>
      <c r="BH17" s="100">
        <v>21702</v>
      </c>
      <c r="BI17" s="101">
        <v>12220</v>
      </c>
      <c r="BJ17" s="99">
        <v>10072</v>
      </c>
      <c r="BK17" s="98">
        <v>22292</v>
      </c>
      <c r="BL17" s="97"/>
    </row>
    <row r="18" spans="2:64" ht="34.5" customHeight="1">
      <c r="B18" s="388"/>
      <c r="C18" s="389" t="s">
        <v>114</v>
      </c>
      <c r="D18" s="385">
        <v>178</v>
      </c>
      <c r="E18" s="386">
        <v>3</v>
      </c>
      <c r="F18" s="155">
        <v>181</v>
      </c>
      <c r="G18" s="387">
        <v>163</v>
      </c>
      <c r="H18" s="386">
        <v>7</v>
      </c>
      <c r="I18" s="154">
        <v>170</v>
      </c>
      <c r="J18" s="387">
        <v>6</v>
      </c>
      <c r="K18" s="386">
        <v>1</v>
      </c>
      <c r="L18" s="150">
        <v>7</v>
      </c>
      <c r="M18" s="385">
        <v>1</v>
      </c>
      <c r="N18" s="386">
        <v>0</v>
      </c>
      <c r="O18" s="155">
        <v>1</v>
      </c>
      <c r="P18" s="387">
        <v>1</v>
      </c>
      <c r="Q18" s="386">
        <v>0</v>
      </c>
      <c r="R18" s="150">
        <v>1</v>
      </c>
      <c r="S18" s="151">
        <v>349</v>
      </c>
      <c r="T18" s="154">
        <v>11</v>
      </c>
      <c r="U18" s="155">
        <v>360</v>
      </c>
      <c r="V18" s="443">
        <v>1475</v>
      </c>
      <c r="W18" s="444">
        <v>60</v>
      </c>
      <c r="X18" s="445">
        <v>1535</v>
      </c>
      <c r="Y18" s="446">
        <v>6101</v>
      </c>
      <c r="Z18" s="444">
        <v>7067</v>
      </c>
      <c r="AA18" s="447">
        <v>13168</v>
      </c>
      <c r="AB18" s="446">
        <v>1084</v>
      </c>
      <c r="AC18" s="444">
        <v>1157</v>
      </c>
      <c r="AD18" s="447">
        <v>2241</v>
      </c>
      <c r="AE18" s="446">
        <v>793</v>
      </c>
      <c r="AF18" s="444">
        <v>867</v>
      </c>
      <c r="AG18" s="447">
        <v>1660</v>
      </c>
      <c r="AH18" s="443">
        <v>0</v>
      </c>
      <c r="AI18" s="444">
        <v>0</v>
      </c>
      <c r="AJ18" s="445">
        <v>0</v>
      </c>
      <c r="AK18" s="446">
        <v>0</v>
      </c>
      <c r="AL18" s="444">
        <v>0</v>
      </c>
      <c r="AM18" s="447">
        <v>0</v>
      </c>
      <c r="AN18" s="446">
        <v>7</v>
      </c>
      <c r="AO18" s="444">
        <v>2</v>
      </c>
      <c r="AP18" s="447">
        <v>9</v>
      </c>
      <c r="AQ18" s="446">
        <v>1</v>
      </c>
      <c r="AR18" s="444">
        <v>2</v>
      </c>
      <c r="AS18" s="447">
        <v>3</v>
      </c>
      <c r="AT18" s="443">
        <v>19</v>
      </c>
      <c r="AU18" s="444">
        <v>38</v>
      </c>
      <c r="AV18" s="445">
        <v>57</v>
      </c>
      <c r="AW18" s="444">
        <v>0</v>
      </c>
      <c r="AX18" s="444">
        <v>0</v>
      </c>
      <c r="AY18" s="480">
        <v>0</v>
      </c>
      <c r="AZ18" s="481">
        <v>9480</v>
      </c>
      <c r="BA18" s="480">
        <v>9193</v>
      </c>
      <c r="BB18" s="482">
        <v>18673</v>
      </c>
      <c r="BC18" s="483">
        <v>9829</v>
      </c>
      <c r="BD18" s="483">
        <v>9204</v>
      </c>
      <c r="BE18" s="483">
        <v>19033</v>
      </c>
      <c r="BF18" s="251"/>
      <c r="BG18" s="98">
        <v>8096</v>
      </c>
      <c r="BH18" s="100">
        <v>17232</v>
      </c>
      <c r="BI18" s="101">
        <v>9572</v>
      </c>
      <c r="BJ18" s="99">
        <v>8104</v>
      </c>
      <c r="BK18" s="98">
        <v>17676</v>
      </c>
      <c r="BL18" s="97"/>
    </row>
    <row r="19" spans="2:64" ht="34.5" customHeight="1">
      <c r="B19" s="382"/>
      <c r="C19" s="396" t="s">
        <v>2</v>
      </c>
      <c r="D19" s="392">
        <v>437</v>
      </c>
      <c r="E19" s="395">
        <v>8</v>
      </c>
      <c r="F19" s="392">
        <v>445</v>
      </c>
      <c r="G19" s="395">
        <v>338</v>
      </c>
      <c r="H19" s="395">
        <v>14</v>
      </c>
      <c r="I19" s="392">
        <v>352</v>
      </c>
      <c r="J19" s="394">
        <v>10</v>
      </c>
      <c r="K19" s="395">
        <v>3</v>
      </c>
      <c r="L19" s="392">
        <v>13</v>
      </c>
      <c r="M19" s="395">
        <v>1</v>
      </c>
      <c r="N19" s="395">
        <v>0</v>
      </c>
      <c r="O19" s="392">
        <v>1</v>
      </c>
      <c r="P19" s="395">
        <v>1</v>
      </c>
      <c r="Q19" s="395">
        <v>0</v>
      </c>
      <c r="R19" s="392">
        <v>1</v>
      </c>
      <c r="S19" s="395">
        <v>787</v>
      </c>
      <c r="T19" s="392">
        <v>25</v>
      </c>
      <c r="U19" s="393">
        <v>812</v>
      </c>
      <c r="V19" s="449">
        <v>3441</v>
      </c>
      <c r="W19" s="438">
        <v>129</v>
      </c>
      <c r="X19" s="448">
        <v>3570</v>
      </c>
      <c r="Y19" s="449">
        <v>13854</v>
      </c>
      <c r="Z19" s="449">
        <v>15899</v>
      </c>
      <c r="AA19" s="438">
        <v>29753</v>
      </c>
      <c r="AB19" s="449">
        <v>2356</v>
      </c>
      <c r="AC19" s="449">
        <v>2582</v>
      </c>
      <c r="AD19" s="438">
        <v>4938</v>
      </c>
      <c r="AE19" s="449">
        <v>1501</v>
      </c>
      <c r="AF19" s="449">
        <v>1642</v>
      </c>
      <c r="AG19" s="438">
        <v>3143</v>
      </c>
      <c r="AH19" s="449">
        <v>0</v>
      </c>
      <c r="AI19" s="449">
        <v>0</v>
      </c>
      <c r="AJ19" s="438">
        <v>0</v>
      </c>
      <c r="AK19" s="449">
        <v>0</v>
      </c>
      <c r="AL19" s="438">
        <v>0</v>
      </c>
      <c r="AM19" s="450">
        <v>0</v>
      </c>
      <c r="AN19" s="449">
        <v>15</v>
      </c>
      <c r="AO19" s="438">
        <v>4</v>
      </c>
      <c r="AP19" s="450">
        <v>19</v>
      </c>
      <c r="AQ19" s="449">
        <v>5</v>
      </c>
      <c r="AR19" s="449">
        <v>11</v>
      </c>
      <c r="AS19" s="438">
        <v>16</v>
      </c>
      <c r="AT19" s="448">
        <v>50</v>
      </c>
      <c r="AU19" s="438">
        <v>112</v>
      </c>
      <c r="AV19" s="448">
        <v>162</v>
      </c>
      <c r="AW19" s="438">
        <v>0</v>
      </c>
      <c r="AX19" s="438">
        <v>0</v>
      </c>
      <c r="AY19" s="438">
        <v>0</v>
      </c>
      <c r="AZ19" s="449">
        <v>21222</v>
      </c>
      <c r="BA19" s="438">
        <v>20379</v>
      </c>
      <c r="BB19" s="484">
        <v>41601</v>
      </c>
      <c r="BC19" s="485">
        <v>22009</v>
      </c>
      <c r="BD19" s="485">
        <v>20404</v>
      </c>
      <c r="BE19" s="485">
        <v>42413</v>
      </c>
      <c r="BF19" s="251"/>
      <c r="BG19" s="103">
        <v>32364</v>
      </c>
      <c r="BH19" s="104">
        <v>69480</v>
      </c>
      <c r="BI19" s="105">
        <v>39077</v>
      </c>
      <c r="BJ19" s="102">
        <v>32406</v>
      </c>
      <c r="BK19" s="103">
        <v>71483</v>
      </c>
      <c r="BL19" s="97"/>
    </row>
    <row r="20" spans="2:64" ht="34.5" customHeight="1">
      <c r="B20" s="723" t="s">
        <v>14</v>
      </c>
      <c r="C20" s="384" t="s">
        <v>15</v>
      </c>
      <c r="D20" s="397">
        <v>749</v>
      </c>
      <c r="E20" s="398">
        <v>8</v>
      </c>
      <c r="F20" s="378">
        <v>757</v>
      </c>
      <c r="G20" s="377">
        <v>526</v>
      </c>
      <c r="H20" s="375">
        <v>54</v>
      </c>
      <c r="I20" s="378">
        <v>580</v>
      </c>
      <c r="J20" s="377">
        <v>28</v>
      </c>
      <c r="K20" s="375">
        <v>9</v>
      </c>
      <c r="L20" s="379">
        <v>37</v>
      </c>
      <c r="M20" s="380">
        <v>1</v>
      </c>
      <c r="N20" s="375">
        <v>0</v>
      </c>
      <c r="O20" s="378">
        <v>1</v>
      </c>
      <c r="P20" s="377">
        <v>0</v>
      </c>
      <c r="Q20" s="375">
        <v>0</v>
      </c>
      <c r="R20" s="379">
        <v>0</v>
      </c>
      <c r="S20" s="381">
        <v>1304</v>
      </c>
      <c r="T20" s="378">
        <v>71</v>
      </c>
      <c r="U20" s="376">
        <v>1375</v>
      </c>
      <c r="V20" s="435">
        <v>5143</v>
      </c>
      <c r="W20" s="433">
        <v>164</v>
      </c>
      <c r="X20" s="434">
        <v>5307</v>
      </c>
      <c r="Y20" s="435">
        <v>21729</v>
      </c>
      <c r="Z20" s="433">
        <v>24442</v>
      </c>
      <c r="AA20" s="436">
        <v>46171</v>
      </c>
      <c r="AB20" s="435">
        <v>3339</v>
      </c>
      <c r="AC20" s="433">
        <v>3505</v>
      </c>
      <c r="AD20" s="436">
        <v>6844</v>
      </c>
      <c r="AE20" s="435">
        <v>2490</v>
      </c>
      <c r="AF20" s="433">
        <v>2257</v>
      </c>
      <c r="AG20" s="436">
        <v>4747</v>
      </c>
      <c r="AH20" s="437">
        <v>3</v>
      </c>
      <c r="AI20" s="433">
        <v>0</v>
      </c>
      <c r="AJ20" s="434">
        <v>3</v>
      </c>
      <c r="AK20" s="435">
        <v>2</v>
      </c>
      <c r="AL20" s="433">
        <v>3</v>
      </c>
      <c r="AM20" s="436">
        <v>5</v>
      </c>
      <c r="AN20" s="435">
        <v>29</v>
      </c>
      <c r="AO20" s="433">
        <v>2</v>
      </c>
      <c r="AP20" s="436">
        <v>31</v>
      </c>
      <c r="AQ20" s="435">
        <v>10</v>
      </c>
      <c r="AR20" s="433">
        <v>13</v>
      </c>
      <c r="AS20" s="436">
        <v>23</v>
      </c>
      <c r="AT20" s="435">
        <v>74</v>
      </c>
      <c r="AU20" s="433">
        <v>180</v>
      </c>
      <c r="AV20" s="434">
        <v>254</v>
      </c>
      <c r="AW20" s="433">
        <v>0</v>
      </c>
      <c r="AX20" s="433">
        <v>0</v>
      </c>
      <c r="AY20" s="456">
        <v>0</v>
      </c>
      <c r="AZ20" s="475">
        <v>32819</v>
      </c>
      <c r="BA20" s="456">
        <v>30566</v>
      </c>
      <c r="BB20" s="476">
        <v>63385</v>
      </c>
      <c r="BC20" s="477">
        <v>34123</v>
      </c>
      <c r="BD20" s="477">
        <v>30637</v>
      </c>
      <c r="BE20" s="477">
        <v>64760</v>
      </c>
      <c r="BF20" s="251"/>
      <c r="BG20" s="93">
        <v>29432</v>
      </c>
      <c r="BH20" s="95">
        <v>64410</v>
      </c>
      <c r="BI20" s="96">
        <v>36916</v>
      </c>
      <c r="BJ20" s="94">
        <v>29501</v>
      </c>
      <c r="BK20" s="93">
        <v>66417</v>
      </c>
      <c r="BL20" s="97"/>
    </row>
    <row r="21" spans="2:64" ht="34.5" customHeight="1">
      <c r="B21" s="724"/>
      <c r="C21" s="396" t="s">
        <v>2</v>
      </c>
      <c r="D21" s="392">
        <v>749</v>
      </c>
      <c r="E21" s="392">
        <v>8</v>
      </c>
      <c r="F21" s="140">
        <v>757</v>
      </c>
      <c r="G21" s="141">
        <v>526</v>
      </c>
      <c r="H21" s="142">
        <v>54</v>
      </c>
      <c r="I21" s="140">
        <v>580</v>
      </c>
      <c r="J21" s="141">
        <v>28</v>
      </c>
      <c r="K21" s="142">
        <v>9</v>
      </c>
      <c r="L21" s="140">
        <v>37</v>
      </c>
      <c r="M21" s="141">
        <v>1</v>
      </c>
      <c r="N21" s="142">
        <v>0</v>
      </c>
      <c r="O21" s="140">
        <v>1</v>
      </c>
      <c r="P21" s="141">
        <v>0</v>
      </c>
      <c r="Q21" s="142">
        <v>0</v>
      </c>
      <c r="R21" s="140">
        <v>0</v>
      </c>
      <c r="S21" s="141">
        <v>1304</v>
      </c>
      <c r="T21" s="140">
        <v>71</v>
      </c>
      <c r="U21" s="143">
        <v>1375</v>
      </c>
      <c r="V21" s="441">
        <v>5143</v>
      </c>
      <c r="W21" s="439">
        <v>164</v>
      </c>
      <c r="X21" s="440">
        <v>5307</v>
      </c>
      <c r="Y21" s="441">
        <v>21729</v>
      </c>
      <c r="Z21" s="441">
        <v>24442</v>
      </c>
      <c r="AA21" s="439">
        <v>46171</v>
      </c>
      <c r="AB21" s="441">
        <v>3339</v>
      </c>
      <c r="AC21" s="441">
        <v>3505</v>
      </c>
      <c r="AD21" s="439">
        <v>6844</v>
      </c>
      <c r="AE21" s="441">
        <v>2490</v>
      </c>
      <c r="AF21" s="441">
        <v>2257</v>
      </c>
      <c r="AG21" s="439">
        <v>4747</v>
      </c>
      <c r="AH21" s="441">
        <v>3</v>
      </c>
      <c r="AI21" s="439">
        <v>0</v>
      </c>
      <c r="AJ21" s="440">
        <v>3</v>
      </c>
      <c r="AK21" s="441">
        <v>2</v>
      </c>
      <c r="AL21" s="441">
        <v>3</v>
      </c>
      <c r="AM21" s="439">
        <v>5</v>
      </c>
      <c r="AN21" s="441">
        <v>29</v>
      </c>
      <c r="AO21" s="441">
        <v>2</v>
      </c>
      <c r="AP21" s="439">
        <v>31</v>
      </c>
      <c r="AQ21" s="441">
        <v>10</v>
      </c>
      <c r="AR21" s="441">
        <v>13</v>
      </c>
      <c r="AS21" s="439">
        <v>23</v>
      </c>
      <c r="AT21" s="440">
        <v>74</v>
      </c>
      <c r="AU21" s="439">
        <v>180</v>
      </c>
      <c r="AV21" s="440">
        <v>254</v>
      </c>
      <c r="AW21" s="439">
        <v>0</v>
      </c>
      <c r="AX21" s="439">
        <v>0</v>
      </c>
      <c r="AY21" s="439">
        <v>0</v>
      </c>
      <c r="AZ21" s="441">
        <v>32819</v>
      </c>
      <c r="BA21" s="439">
        <v>30566</v>
      </c>
      <c r="BB21" s="478">
        <v>63385</v>
      </c>
      <c r="BC21" s="479">
        <v>34123</v>
      </c>
      <c r="BD21" s="479">
        <v>30637</v>
      </c>
      <c r="BE21" s="479">
        <v>64760</v>
      </c>
      <c r="BF21" s="251"/>
      <c r="BG21" s="103">
        <v>29432</v>
      </c>
      <c r="BH21" s="104">
        <v>64410</v>
      </c>
      <c r="BI21" s="105">
        <v>36916</v>
      </c>
      <c r="BJ21" s="102">
        <v>29501</v>
      </c>
      <c r="BK21" s="103">
        <v>66417</v>
      </c>
      <c r="BL21" s="97"/>
    </row>
    <row r="22" spans="2:64" ht="34.5" customHeight="1">
      <c r="B22" s="373" t="s">
        <v>16</v>
      </c>
      <c r="C22" s="384" t="s">
        <v>17</v>
      </c>
      <c r="D22" s="385">
        <v>505</v>
      </c>
      <c r="E22" s="386">
        <v>15</v>
      </c>
      <c r="F22" s="155">
        <v>520</v>
      </c>
      <c r="G22" s="387">
        <v>427</v>
      </c>
      <c r="H22" s="386">
        <v>25</v>
      </c>
      <c r="I22" s="154">
        <v>452</v>
      </c>
      <c r="J22" s="387">
        <v>26</v>
      </c>
      <c r="K22" s="386">
        <v>5</v>
      </c>
      <c r="L22" s="150">
        <v>31</v>
      </c>
      <c r="M22" s="385">
        <v>2</v>
      </c>
      <c r="N22" s="386">
        <v>0</v>
      </c>
      <c r="O22" s="155">
        <v>2</v>
      </c>
      <c r="P22" s="387">
        <v>0</v>
      </c>
      <c r="Q22" s="386">
        <v>0</v>
      </c>
      <c r="R22" s="150">
        <v>0</v>
      </c>
      <c r="S22" s="151">
        <v>960</v>
      </c>
      <c r="T22" s="154">
        <v>45</v>
      </c>
      <c r="U22" s="155">
        <v>1005</v>
      </c>
      <c r="V22" s="443">
        <v>4304</v>
      </c>
      <c r="W22" s="444">
        <v>151</v>
      </c>
      <c r="X22" s="445">
        <v>4455</v>
      </c>
      <c r="Y22" s="446">
        <v>22786</v>
      </c>
      <c r="Z22" s="444">
        <v>23037</v>
      </c>
      <c r="AA22" s="447">
        <v>45823</v>
      </c>
      <c r="AB22" s="446">
        <v>4298</v>
      </c>
      <c r="AC22" s="444">
        <v>3908</v>
      </c>
      <c r="AD22" s="447">
        <v>8206</v>
      </c>
      <c r="AE22" s="446">
        <v>3053</v>
      </c>
      <c r="AF22" s="444">
        <v>2537</v>
      </c>
      <c r="AG22" s="447">
        <v>5590</v>
      </c>
      <c r="AH22" s="443">
        <v>0</v>
      </c>
      <c r="AI22" s="444">
        <v>0</v>
      </c>
      <c r="AJ22" s="445">
        <v>0</v>
      </c>
      <c r="AK22" s="446">
        <v>5</v>
      </c>
      <c r="AL22" s="444">
        <v>0</v>
      </c>
      <c r="AM22" s="447">
        <v>5</v>
      </c>
      <c r="AN22" s="446">
        <v>15</v>
      </c>
      <c r="AO22" s="444">
        <v>1</v>
      </c>
      <c r="AP22" s="447">
        <v>16</v>
      </c>
      <c r="AQ22" s="446">
        <v>9</v>
      </c>
      <c r="AR22" s="444">
        <v>7</v>
      </c>
      <c r="AS22" s="447">
        <v>16</v>
      </c>
      <c r="AT22" s="443">
        <v>84</v>
      </c>
      <c r="AU22" s="444">
        <v>93</v>
      </c>
      <c r="AV22" s="445">
        <v>177</v>
      </c>
      <c r="AW22" s="444">
        <v>0</v>
      </c>
      <c r="AX22" s="444">
        <v>0</v>
      </c>
      <c r="AY22" s="480">
        <v>0</v>
      </c>
      <c r="AZ22" s="481">
        <v>34554</v>
      </c>
      <c r="BA22" s="480">
        <v>29734</v>
      </c>
      <c r="BB22" s="482">
        <v>64288</v>
      </c>
      <c r="BC22" s="483">
        <v>35514</v>
      </c>
      <c r="BD22" s="483">
        <v>29779</v>
      </c>
      <c r="BE22" s="483">
        <v>65293</v>
      </c>
      <c r="BF22" s="251"/>
      <c r="BG22" s="98">
        <v>26148</v>
      </c>
      <c r="BH22" s="100">
        <v>58313</v>
      </c>
      <c r="BI22" s="101">
        <v>33450</v>
      </c>
      <c r="BJ22" s="99">
        <v>26192</v>
      </c>
      <c r="BK22" s="98">
        <v>59642</v>
      </c>
      <c r="BL22" s="97"/>
    </row>
    <row r="23" spans="2:64" ht="34.5" customHeight="1">
      <c r="B23" s="388"/>
      <c r="C23" s="389" t="s">
        <v>117</v>
      </c>
      <c r="D23" s="385">
        <v>69</v>
      </c>
      <c r="E23" s="386">
        <v>1</v>
      </c>
      <c r="F23" s="155">
        <v>70</v>
      </c>
      <c r="G23" s="387">
        <v>41</v>
      </c>
      <c r="H23" s="386">
        <v>9</v>
      </c>
      <c r="I23" s="154">
        <v>50</v>
      </c>
      <c r="J23" s="387">
        <v>3</v>
      </c>
      <c r="K23" s="386">
        <v>1</v>
      </c>
      <c r="L23" s="150">
        <v>4</v>
      </c>
      <c r="M23" s="385">
        <v>0</v>
      </c>
      <c r="N23" s="386">
        <v>0</v>
      </c>
      <c r="O23" s="155">
        <v>0</v>
      </c>
      <c r="P23" s="387">
        <v>0</v>
      </c>
      <c r="Q23" s="386">
        <v>0</v>
      </c>
      <c r="R23" s="150">
        <v>0</v>
      </c>
      <c r="S23" s="151">
        <v>113</v>
      </c>
      <c r="T23" s="154">
        <v>11</v>
      </c>
      <c r="U23" s="155">
        <v>124</v>
      </c>
      <c r="V23" s="443">
        <v>603</v>
      </c>
      <c r="W23" s="444">
        <v>14</v>
      </c>
      <c r="X23" s="445">
        <v>617</v>
      </c>
      <c r="Y23" s="446">
        <v>894</v>
      </c>
      <c r="Z23" s="444">
        <v>1188</v>
      </c>
      <c r="AA23" s="447">
        <v>2082</v>
      </c>
      <c r="AB23" s="446">
        <v>122</v>
      </c>
      <c r="AC23" s="444">
        <v>105</v>
      </c>
      <c r="AD23" s="447">
        <v>227</v>
      </c>
      <c r="AE23" s="446">
        <v>93</v>
      </c>
      <c r="AF23" s="444">
        <v>75</v>
      </c>
      <c r="AG23" s="447">
        <v>168</v>
      </c>
      <c r="AH23" s="443">
        <v>0</v>
      </c>
      <c r="AI23" s="444">
        <v>0</v>
      </c>
      <c r="AJ23" s="445">
        <v>0</v>
      </c>
      <c r="AK23" s="446">
        <v>1</v>
      </c>
      <c r="AL23" s="444">
        <v>0</v>
      </c>
      <c r="AM23" s="447">
        <v>1</v>
      </c>
      <c r="AN23" s="446">
        <v>1</v>
      </c>
      <c r="AO23" s="444">
        <v>0</v>
      </c>
      <c r="AP23" s="447">
        <v>1</v>
      </c>
      <c r="AQ23" s="446">
        <v>0</v>
      </c>
      <c r="AR23" s="444">
        <v>0</v>
      </c>
      <c r="AS23" s="447">
        <v>0</v>
      </c>
      <c r="AT23" s="443">
        <v>3</v>
      </c>
      <c r="AU23" s="444">
        <v>9</v>
      </c>
      <c r="AV23" s="481">
        <v>12</v>
      </c>
      <c r="AW23" s="444">
        <v>0</v>
      </c>
      <c r="AX23" s="444">
        <v>0</v>
      </c>
      <c r="AY23" s="480">
        <v>0</v>
      </c>
      <c r="AZ23" s="481">
        <v>1717</v>
      </c>
      <c r="BA23" s="480">
        <v>1391</v>
      </c>
      <c r="BB23" s="482">
        <v>3108</v>
      </c>
      <c r="BC23" s="483">
        <v>1830</v>
      </c>
      <c r="BD23" s="483">
        <v>1402</v>
      </c>
      <c r="BE23" s="483">
        <v>3232</v>
      </c>
      <c r="BF23" s="251"/>
      <c r="BG23" s="98">
        <v>1674</v>
      </c>
      <c r="BH23" s="100">
        <v>4063</v>
      </c>
      <c r="BI23" s="101">
        <v>2556</v>
      </c>
      <c r="BJ23" s="99">
        <v>1685</v>
      </c>
      <c r="BK23" s="98">
        <v>4241</v>
      </c>
      <c r="BL23" s="97"/>
    </row>
    <row r="24" spans="1:64" s="106" customFormat="1" ht="34.5" customHeight="1">
      <c r="A24" s="76"/>
      <c r="B24" s="382"/>
      <c r="C24" s="396" t="s">
        <v>2</v>
      </c>
      <c r="D24" s="395">
        <v>574</v>
      </c>
      <c r="E24" s="395">
        <v>16</v>
      </c>
      <c r="F24" s="392">
        <v>590</v>
      </c>
      <c r="G24" s="394">
        <v>468</v>
      </c>
      <c r="H24" s="395">
        <v>34</v>
      </c>
      <c r="I24" s="392">
        <v>502</v>
      </c>
      <c r="J24" s="394">
        <v>29</v>
      </c>
      <c r="K24" s="395">
        <v>6</v>
      </c>
      <c r="L24" s="392">
        <v>35</v>
      </c>
      <c r="M24" s="394">
        <v>2</v>
      </c>
      <c r="N24" s="395">
        <v>0</v>
      </c>
      <c r="O24" s="392">
        <v>2</v>
      </c>
      <c r="P24" s="394">
        <v>0</v>
      </c>
      <c r="Q24" s="395">
        <v>0</v>
      </c>
      <c r="R24" s="392">
        <v>0</v>
      </c>
      <c r="S24" s="394">
        <v>1073</v>
      </c>
      <c r="T24" s="392">
        <v>56</v>
      </c>
      <c r="U24" s="393">
        <v>1129</v>
      </c>
      <c r="V24" s="449">
        <v>4907</v>
      </c>
      <c r="W24" s="438">
        <v>165</v>
      </c>
      <c r="X24" s="448">
        <v>5072</v>
      </c>
      <c r="Y24" s="449">
        <v>23680</v>
      </c>
      <c r="Z24" s="449">
        <v>24225</v>
      </c>
      <c r="AA24" s="438">
        <v>47905</v>
      </c>
      <c r="AB24" s="449">
        <v>4420</v>
      </c>
      <c r="AC24" s="449">
        <v>4013</v>
      </c>
      <c r="AD24" s="438">
        <v>8433</v>
      </c>
      <c r="AE24" s="449">
        <v>3146</v>
      </c>
      <c r="AF24" s="449">
        <v>2612</v>
      </c>
      <c r="AG24" s="438">
        <v>5758</v>
      </c>
      <c r="AH24" s="448">
        <v>0</v>
      </c>
      <c r="AI24" s="449">
        <v>0</v>
      </c>
      <c r="AJ24" s="438">
        <v>0</v>
      </c>
      <c r="AK24" s="448">
        <v>6</v>
      </c>
      <c r="AL24" s="438">
        <v>0</v>
      </c>
      <c r="AM24" s="450">
        <v>6</v>
      </c>
      <c r="AN24" s="449">
        <v>16</v>
      </c>
      <c r="AO24" s="449">
        <v>1</v>
      </c>
      <c r="AP24" s="438">
        <v>17</v>
      </c>
      <c r="AQ24" s="449">
        <v>9</v>
      </c>
      <c r="AR24" s="449">
        <v>7</v>
      </c>
      <c r="AS24" s="438">
        <v>16</v>
      </c>
      <c r="AT24" s="449">
        <v>87</v>
      </c>
      <c r="AU24" s="449">
        <v>102</v>
      </c>
      <c r="AV24" s="449">
        <v>189</v>
      </c>
      <c r="AW24" s="438">
        <v>0</v>
      </c>
      <c r="AX24" s="449">
        <v>0</v>
      </c>
      <c r="AY24" s="438">
        <v>0</v>
      </c>
      <c r="AZ24" s="449">
        <v>36271</v>
      </c>
      <c r="BA24" s="438">
        <v>31125</v>
      </c>
      <c r="BB24" s="484">
        <v>67396</v>
      </c>
      <c r="BC24" s="485">
        <v>37344</v>
      </c>
      <c r="BD24" s="485">
        <v>31181</v>
      </c>
      <c r="BE24" s="485">
        <v>68525</v>
      </c>
      <c r="BF24" s="251"/>
      <c r="BG24" s="103">
        <v>27822</v>
      </c>
      <c r="BH24" s="104">
        <v>62376</v>
      </c>
      <c r="BI24" s="105">
        <v>36006</v>
      </c>
      <c r="BJ24" s="102">
        <v>27877</v>
      </c>
      <c r="BK24" s="103">
        <v>63883</v>
      </c>
      <c r="BL24" s="97"/>
    </row>
    <row r="25" spans="2:64" ht="34.5" customHeight="1">
      <c r="B25" s="373" t="s">
        <v>200</v>
      </c>
      <c r="C25" s="384" t="s">
        <v>122</v>
      </c>
      <c r="D25" s="385">
        <v>807</v>
      </c>
      <c r="E25" s="386">
        <v>18</v>
      </c>
      <c r="F25" s="155">
        <v>825</v>
      </c>
      <c r="G25" s="387">
        <v>604</v>
      </c>
      <c r="H25" s="386">
        <v>33</v>
      </c>
      <c r="I25" s="154">
        <v>637</v>
      </c>
      <c r="J25" s="387">
        <v>19</v>
      </c>
      <c r="K25" s="386">
        <v>4</v>
      </c>
      <c r="L25" s="150">
        <v>23</v>
      </c>
      <c r="M25" s="385">
        <v>0</v>
      </c>
      <c r="N25" s="386">
        <v>0</v>
      </c>
      <c r="O25" s="155">
        <v>0</v>
      </c>
      <c r="P25" s="387">
        <v>0</v>
      </c>
      <c r="Q25" s="386">
        <v>0</v>
      </c>
      <c r="R25" s="150">
        <v>0</v>
      </c>
      <c r="S25" s="151">
        <v>1430</v>
      </c>
      <c r="T25" s="154">
        <v>55</v>
      </c>
      <c r="U25" s="155">
        <v>1485</v>
      </c>
      <c r="V25" s="443">
        <v>6618</v>
      </c>
      <c r="W25" s="444">
        <v>212</v>
      </c>
      <c r="X25" s="445">
        <v>6830</v>
      </c>
      <c r="Y25" s="446">
        <v>26864</v>
      </c>
      <c r="Z25" s="444">
        <v>29136</v>
      </c>
      <c r="AA25" s="447">
        <v>56000</v>
      </c>
      <c r="AB25" s="446">
        <v>3991</v>
      </c>
      <c r="AC25" s="444">
        <v>4024</v>
      </c>
      <c r="AD25" s="447">
        <v>8015</v>
      </c>
      <c r="AE25" s="446">
        <v>2671</v>
      </c>
      <c r="AF25" s="444">
        <v>2580</v>
      </c>
      <c r="AG25" s="447">
        <v>5251</v>
      </c>
      <c r="AH25" s="443">
        <v>0</v>
      </c>
      <c r="AI25" s="444">
        <v>0</v>
      </c>
      <c r="AJ25" s="445">
        <v>0</v>
      </c>
      <c r="AK25" s="446">
        <v>4</v>
      </c>
      <c r="AL25" s="444">
        <v>0</v>
      </c>
      <c r="AM25" s="447">
        <v>4</v>
      </c>
      <c r="AN25" s="446">
        <v>28</v>
      </c>
      <c r="AO25" s="444">
        <v>6</v>
      </c>
      <c r="AP25" s="447">
        <v>34</v>
      </c>
      <c r="AQ25" s="446">
        <v>16</v>
      </c>
      <c r="AR25" s="444">
        <v>21</v>
      </c>
      <c r="AS25" s="447">
        <v>37</v>
      </c>
      <c r="AT25" s="443">
        <v>169</v>
      </c>
      <c r="AU25" s="444">
        <v>193</v>
      </c>
      <c r="AV25" s="445">
        <v>362</v>
      </c>
      <c r="AW25" s="444">
        <v>0</v>
      </c>
      <c r="AX25" s="444">
        <v>0</v>
      </c>
      <c r="AY25" s="480">
        <v>0</v>
      </c>
      <c r="AZ25" s="481">
        <v>40361</v>
      </c>
      <c r="BA25" s="480">
        <v>36172</v>
      </c>
      <c r="BB25" s="482">
        <v>76533</v>
      </c>
      <c r="BC25" s="483">
        <v>41791</v>
      </c>
      <c r="BD25" s="483">
        <v>36227</v>
      </c>
      <c r="BE25" s="483">
        <v>78018</v>
      </c>
      <c r="BF25" s="251"/>
      <c r="BG25" s="98">
        <v>26657</v>
      </c>
      <c r="BH25" s="100">
        <v>59510</v>
      </c>
      <c r="BI25" s="101">
        <v>34389</v>
      </c>
      <c r="BJ25" s="99">
        <v>26701</v>
      </c>
      <c r="BK25" s="98">
        <v>61090</v>
      </c>
      <c r="BL25" s="97"/>
    </row>
    <row r="26" spans="2:64" ht="34.5" customHeight="1">
      <c r="B26" s="388"/>
      <c r="C26" s="389" t="s">
        <v>18</v>
      </c>
      <c r="D26" s="385">
        <v>93</v>
      </c>
      <c r="E26" s="386">
        <v>2</v>
      </c>
      <c r="F26" s="155">
        <v>95</v>
      </c>
      <c r="G26" s="387">
        <v>64</v>
      </c>
      <c r="H26" s="386">
        <v>7</v>
      </c>
      <c r="I26" s="154">
        <v>71</v>
      </c>
      <c r="J26" s="387">
        <v>5</v>
      </c>
      <c r="K26" s="386">
        <v>1</v>
      </c>
      <c r="L26" s="150">
        <v>6</v>
      </c>
      <c r="M26" s="385">
        <v>0</v>
      </c>
      <c r="N26" s="386">
        <v>0</v>
      </c>
      <c r="O26" s="155">
        <v>0</v>
      </c>
      <c r="P26" s="387">
        <v>0</v>
      </c>
      <c r="Q26" s="386">
        <v>0</v>
      </c>
      <c r="R26" s="150">
        <v>0</v>
      </c>
      <c r="S26" s="151">
        <v>162</v>
      </c>
      <c r="T26" s="154">
        <v>10</v>
      </c>
      <c r="U26" s="155">
        <v>172</v>
      </c>
      <c r="V26" s="443">
        <v>873</v>
      </c>
      <c r="W26" s="444">
        <v>39</v>
      </c>
      <c r="X26" s="445">
        <v>912</v>
      </c>
      <c r="Y26" s="446">
        <v>3711</v>
      </c>
      <c r="Z26" s="444">
        <v>3821</v>
      </c>
      <c r="AA26" s="447">
        <v>7532</v>
      </c>
      <c r="AB26" s="446">
        <v>682</v>
      </c>
      <c r="AC26" s="444">
        <v>566</v>
      </c>
      <c r="AD26" s="447">
        <v>1248</v>
      </c>
      <c r="AE26" s="446">
        <v>574</v>
      </c>
      <c r="AF26" s="444">
        <v>403</v>
      </c>
      <c r="AG26" s="447">
        <v>977</v>
      </c>
      <c r="AH26" s="443">
        <v>0</v>
      </c>
      <c r="AI26" s="444">
        <v>0</v>
      </c>
      <c r="AJ26" s="445">
        <v>0</v>
      </c>
      <c r="AK26" s="446">
        <v>0</v>
      </c>
      <c r="AL26" s="444">
        <v>0</v>
      </c>
      <c r="AM26" s="447">
        <v>0</v>
      </c>
      <c r="AN26" s="446">
        <v>4</v>
      </c>
      <c r="AO26" s="444">
        <v>0</v>
      </c>
      <c r="AP26" s="447">
        <v>4</v>
      </c>
      <c r="AQ26" s="446">
        <v>0</v>
      </c>
      <c r="AR26" s="444">
        <v>0</v>
      </c>
      <c r="AS26" s="447">
        <v>0</v>
      </c>
      <c r="AT26" s="443">
        <v>31</v>
      </c>
      <c r="AU26" s="444">
        <v>25</v>
      </c>
      <c r="AV26" s="445">
        <v>56</v>
      </c>
      <c r="AW26" s="444">
        <v>0</v>
      </c>
      <c r="AX26" s="444">
        <v>0</v>
      </c>
      <c r="AY26" s="480">
        <v>0</v>
      </c>
      <c r="AZ26" s="480">
        <v>5875</v>
      </c>
      <c r="BA26" s="480">
        <v>4854</v>
      </c>
      <c r="BB26" s="482">
        <v>10729</v>
      </c>
      <c r="BC26" s="483">
        <v>6037</v>
      </c>
      <c r="BD26" s="483">
        <v>4864</v>
      </c>
      <c r="BE26" s="483">
        <v>10901</v>
      </c>
      <c r="BF26" s="251"/>
      <c r="BG26" s="98">
        <v>4485</v>
      </c>
      <c r="BH26" s="100">
        <v>10456</v>
      </c>
      <c r="BI26" s="101">
        <v>6178</v>
      </c>
      <c r="BJ26" s="99">
        <v>4490</v>
      </c>
      <c r="BK26" s="98">
        <v>10668</v>
      </c>
      <c r="BL26" s="97"/>
    </row>
    <row r="27" spans="2:64" ht="34.5" customHeight="1">
      <c r="B27" s="382"/>
      <c r="C27" s="396" t="s">
        <v>2</v>
      </c>
      <c r="D27" s="395">
        <v>900</v>
      </c>
      <c r="E27" s="395">
        <v>20</v>
      </c>
      <c r="F27" s="392">
        <v>920</v>
      </c>
      <c r="G27" s="395">
        <v>668</v>
      </c>
      <c r="H27" s="395">
        <v>40</v>
      </c>
      <c r="I27" s="392">
        <v>708</v>
      </c>
      <c r="J27" s="394">
        <v>24</v>
      </c>
      <c r="K27" s="395">
        <v>5</v>
      </c>
      <c r="L27" s="392">
        <v>29</v>
      </c>
      <c r="M27" s="395">
        <v>0</v>
      </c>
      <c r="N27" s="395">
        <v>0</v>
      </c>
      <c r="O27" s="392">
        <v>0</v>
      </c>
      <c r="P27" s="395">
        <v>0</v>
      </c>
      <c r="Q27" s="395">
        <v>0</v>
      </c>
      <c r="R27" s="392">
        <v>0</v>
      </c>
      <c r="S27" s="395">
        <v>1592</v>
      </c>
      <c r="T27" s="392">
        <v>65</v>
      </c>
      <c r="U27" s="393">
        <v>1657</v>
      </c>
      <c r="V27" s="449">
        <v>7491</v>
      </c>
      <c r="W27" s="449">
        <v>251</v>
      </c>
      <c r="X27" s="438">
        <v>7742</v>
      </c>
      <c r="Y27" s="449">
        <v>30575</v>
      </c>
      <c r="Z27" s="449">
        <v>32957</v>
      </c>
      <c r="AA27" s="438">
        <v>63532</v>
      </c>
      <c r="AB27" s="449">
        <v>4673</v>
      </c>
      <c r="AC27" s="449">
        <v>4590</v>
      </c>
      <c r="AD27" s="438">
        <v>9263</v>
      </c>
      <c r="AE27" s="449">
        <v>3245</v>
      </c>
      <c r="AF27" s="449">
        <v>2983</v>
      </c>
      <c r="AG27" s="438">
        <v>6228</v>
      </c>
      <c r="AH27" s="449">
        <v>0</v>
      </c>
      <c r="AI27" s="449">
        <v>0</v>
      </c>
      <c r="AJ27" s="438">
        <v>0</v>
      </c>
      <c r="AK27" s="448">
        <v>4</v>
      </c>
      <c r="AL27" s="449">
        <v>0</v>
      </c>
      <c r="AM27" s="438">
        <v>4</v>
      </c>
      <c r="AN27" s="448">
        <v>32</v>
      </c>
      <c r="AO27" s="449">
        <v>6</v>
      </c>
      <c r="AP27" s="438">
        <v>38</v>
      </c>
      <c r="AQ27" s="449">
        <v>16</v>
      </c>
      <c r="AR27" s="449">
        <v>21</v>
      </c>
      <c r="AS27" s="438">
        <v>37</v>
      </c>
      <c r="AT27" s="449">
        <v>200</v>
      </c>
      <c r="AU27" s="449">
        <v>218</v>
      </c>
      <c r="AV27" s="449">
        <v>418</v>
      </c>
      <c r="AW27" s="438">
        <v>0</v>
      </c>
      <c r="AX27" s="449">
        <v>0</v>
      </c>
      <c r="AY27" s="438">
        <v>0</v>
      </c>
      <c r="AZ27" s="449">
        <v>46236</v>
      </c>
      <c r="BA27" s="438">
        <v>41026</v>
      </c>
      <c r="BB27" s="484">
        <v>87262</v>
      </c>
      <c r="BC27" s="485">
        <v>47828</v>
      </c>
      <c r="BD27" s="485">
        <v>41091</v>
      </c>
      <c r="BE27" s="485">
        <v>88919</v>
      </c>
      <c r="BF27" s="251"/>
      <c r="BG27" s="103">
        <v>31142</v>
      </c>
      <c r="BH27" s="104">
        <v>69966</v>
      </c>
      <c r="BI27" s="105">
        <v>40567</v>
      </c>
      <c r="BJ27" s="102">
        <v>31191</v>
      </c>
      <c r="BK27" s="103">
        <v>71758</v>
      </c>
      <c r="BL27" s="97"/>
    </row>
    <row r="28" spans="2:64" ht="34.5" customHeight="1" hidden="1">
      <c r="B28" s="388" t="s">
        <v>19</v>
      </c>
      <c r="C28" s="389" t="s">
        <v>122</v>
      </c>
      <c r="D28" s="399">
        <v>0</v>
      </c>
      <c r="E28" s="400">
        <v>0</v>
      </c>
      <c r="F28" s="401">
        <v>0</v>
      </c>
      <c r="G28" s="402">
        <v>0</v>
      </c>
      <c r="H28" s="400">
        <v>0</v>
      </c>
      <c r="I28" s="403">
        <v>0</v>
      </c>
      <c r="J28" s="402">
        <v>0</v>
      </c>
      <c r="K28" s="400">
        <v>0</v>
      </c>
      <c r="L28" s="404">
        <v>0</v>
      </c>
      <c r="M28" s="399">
        <v>0</v>
      </c>
      <c r="N28" s="400">
        <v>0</v>
      </c>
      <c r="O28" s="401">
        <v>0</v>
      </c>
      <c r="P28" s="402">
        <v>0</v>
      </c>
      <c r="Q28" s="400">
        <v>0</v>
      </c>
      <c r="R28" s="404">
        <v>0</v>
      </c>
      <c r="S28" s="405">
        <v>0</v>
      </c>
      <c r="T28" s="403">
        <v>0</v>
      </c>
      <c r="U28" s="401">
        <v>0</v>
      </c>
      <c r="V28" s="451">
        <v>0</v>
      </c>
      <c r="W28" s="452">
        <v>0</v>
      </c>
      <c r="X28" s="453">
        <v>0</v>
      </c>
      <c r="Y28" s="454">
        <v>0</v>
      </c>
      <c r="Z28" s="452">
        <v>0</v>
      </c>
      <c r="AA28" s="455">
        <v>0</v>
      </c>
      <c r="AB28" s="454">
        <v>0</v>
      </c>
      <c r="AC28" s="452">
        <v>0</v>
      </c>
      <c r="AD28" s="455">
        <v>0</v>
      </c>
      <c r="AE28" s="454">
        <v>0</v>
      </c>
      <c r="AF28" s="452">
        <v>0</v>
      </c>
      <c r="AG28" s="455">
        <v>0</v>
      </c>
      <c r="AH28" s="451">
        <v>0</v>
      </c>
      <c r="AI28" s="452">
        <v>0</v>
      </c>
      <c r="AJ28" s="453">
        <v>0</v>
      </c>
      <c r="AK28" s="454">
        <v>0</v>
      </c>
      <c r="AL28" s="452">
        <v>0</v>
      </c>
      <c r="AM28" s="455">
        <v>0</v>
      </c>
      <c r="AN28" s="454">
        <v>0</v>
      </c>
      <c r="AO28" s="452">
        <v>0</v>
      </c>
      <c r="AP28" s="455">
        <v>0</v>
      </c>
      <c r="AQ28" s="454">
        <v>0</v>
      </c>
      <c r="AR28" s="452">
        <v>0</v>
      </c>
      <c r="AS28" s="455">
        <v>0</v>
      </c>
      <c r="AT28" s="451">
        <v>0</v>
      </c>
      <c r="AU28" s="452">
        <v>0</v>
      </c>
      <c r="AV28" s="453">
        <v>0</v>
      </c>
      <c r="AW28" s="452">
        <v>0</v>
      </c>
      <c r="AX28" s="452">
        <v>0</v>
      </c>
      <c r="AY28" s="487">
        <v>0</v>
      </c>
      <c r="AZ28" s="488">
        <v>0</v>
      </c>
      <c r="BA28" s="487">
        <v>0</v>
      </c>
      <c r="BB28" s="489">
        <v>0</v>
      </c>
      <c r="BC28" s="490">
        <v>0</v>
      </c>
      <c r="BD28" s="490">
        <v>0</v>
      </c>
      <c r="BE28" s="490">
        <v>0</v>
      </c>
      <c r="BF28" s="251"/>
      <c r="BG28" s="93">
        <v>8645</v>
      </c>
      <c r="BH28" s="95">
        <v>20345</v>
      </c>
      <c r="BI28" s="96">
        <v>12188</v>
      </c>
      <c r="BJ28" s="94">
        <v>8658</v>
      </c>
      <c r="BK28" s="93">
        <v>20846</v>
      </c>
      <c r="BL28" s="97"/>
    </row>
    <row r="29" spans="2:64" ht="34.5" customHeight="1">
      <c r="B29" s="373" t="s">
        <v>20</v>
      </c>
      <c r="C29" s="384" t="s">
        <v>21</v>
      </c>
      <c r="D29" s="385">
        <v>471</v>
      </c>
      <c r="E29" s="386">
        <v>9</v>
      </c>
      <c r="F29" s="155">
        <v>480</v>
      </c>
      <c r="G29" s="387">
        <v>388</v>
      </c>
      <c r="H29" s="406">
        <v>9</v>
      </c>
      <c r="I29" s="154">
        <v>397</v>
      </c>
      <c r="J29" s="387">
        <v>16</v>
      </c>
      <c r="K29" s="386">
        <v>0</v>
      </c>
      <c r="L29" s="150">
        <v>16</v>
      </c>
      <c r="M29" s="385">
        <v>0</v>
      </c>
      <c r="N29" s="386">
        <v>0</v>
      </c>
      <c r="O29" s="155">
        <v>0</v>
      </c>
      <c r="P29" s="387">
        <v>0</v>
      </c>
      <c r="Q29" s="386">
        <v>0</v>
      </c>
      <c r="R29" s="150">
        <v>0</v>
      </c>
      <c r="S29" s="151">
        <v>875</v>
      </c>
      <c r="T29" s="154">
        <v>18</v>
      </c>
      <c r="U29" s="155">
        <v>893</v>
      </c>
      <c r="V29" s="443">
        <v>4164</v>
      </c>
      <c r="W29" s="444">
        <v>173</v>
      </c>
      <c r="X29" s="445">
        <v>4337</v>
      </c>
      <c r="Y29" s="446">
        <v>15264</v>
      </c>
      <c r="Z29" s="444">
        <v>17140</v>
      </c>
      <c r="AA29" s="447">
        <v>32404</v>
      </c>
      <c r="AB29" s="446">
        <v>2313</v>
      </c>
      <c r="AC29" s="444">
        <v>2464</v>
      </c>
      <c r="AD29" s="447">
        <v>4777</v>
      </c>
      <c r="AE29" s="446">
        <v>1655</v>
      </c>
      <c r="AF29" s="444">
        <v>1559</v>
      </c>
      <c r="AG29" s="447">
        <v>3214</v>
      </c>
      <c r="AH29" s="443">
        <v>0</v>
      </c>
      <c r="AI29" s="444">
        <v>0</v>
      </c>
      <c r="AJ29" s="445">
        <v>0</v>
      </c>
      <c r="AK29" s="446">
        <v>7</v>
      </c>
      <c r="AL29" s="444">
        <v>0</v>
      </c>
      <c r="AM29" s="447">
        <v>7</v>
      </c>
      <c r="AN29" s="446">
        <v>18</v>
      </c>
      <c r="AO29" s="444">
        <v>4</v>
      </c>
      <c r="AP29" s="447">
        <v>22</v>
      </c>
      <c r="AQ29" s="446">
        <v>9</v>
      </c>
      <c r="AR29" s="444">
        <v>1</v>
      </c>
      <c r="AS29" s="447">
        <v>10</v>
      </c>
      <c r="AT29" s="443">
        <v>82</v>
      </c>
      <c r="AU29" s="444">
        <v>101</v>
      </c>
      <c r="AV29" s="445">
        <v>183</v>
      </c>
      <c r="AW29" s="444">
        <v>0</v>
      </c>
      <c r="AX29" s="444">
        <v>0</v>
      </c>
      <c r="AY29" s="480">
        <v>0</v>
      </c>
      <c r="AZ29" s="481">
        <v>23512</v>
      </c>
      <c r="BA29" s="480">
        <v>21442</v>
      </c>
      <c r="BB29" s="482">
        <v>44954</v>
      </c>
      <c r="BC29" s="483">
        <v>24387</v>
      </c>
      <c r="BD29" s="483">
        <v>21460</v>
      </c>
      <c r="BE29" s="483">
        <v>45847</v>
      </c>
      <c r="BF29" s="251"/>
      <c r="BG29" s="98">
        <v>20402</v>
      </c>
      <c r="BH29" s="100">
        <v>46392</v>
      </c>
      <c r="BI29" s="101">
        <v>27219</v>
      </c>
      <c r="BJ29" s="99">
        <v>20420</v>
      </c>
      <c r="BK29" s="98">
        <v>47639</v>
      </c>
      <c r="BL29" s="97"/>
    </row>
    <row r="30" spans="2:64" ht="34.5" customHeight="1">
      <c r="B30" s="388"/>
      <c r="C30" s="389" t="s">
        <v>22</v>
      </c>
      <c r="D30" s="385">
        <v>56</v>
      </c>
      <c r="E30" s="386">
        <v>2</v>
      </c>
      <c r="F30" s="155">
        <v>58</v>
      </c>
      <c r="G30" s="387">
        <v>48</v>
      </c>
      <c r="H30" s="386">
        <v>2</v>
      </c>
      <c r="I30" s="154">
        <v>50</v>
      </c>
      <c r="J30" s="387">
        <v>4</v>
      </c>
      <c r="K30" s="386">
        <v>0</v>
      </c>
      <c r="L30" s="150">
        <v>4</v>
      </c>
      <c r="M30" s="385">
        <v>0</v>
      </c>
      <c r="N30" s="386">
        <v>0</v>
      </c>
      <c r="O30" s="155">
        <v>0</v>
      </c>
      <c r="P30" s="387">
        <v>0</v>
      </c>
      <c r="Q30" s="386">
        <v>0</v>
      </c>
      <c r="R30" s="150">
        <v>0</v>
      </c>
      <c r="S30" s="151">
        <v>108</v>
      </c>
      <c r="T30" s="154">
        <v>4</v>
      </c>
      <c r="U30" s="155">
        <v>112</v>
      </c>
      <c r="V30" s="443">
        <v>531</v>
      </c>
      <c r="W30" s="444">
        <v>17</v>
      </c>
      <c r="X30" s="445">
        <v>548</v>
      </c>
      <c r="Y30" s="446">
        <v>1608</v>
      </c>
      <c r="Z30" s="444">
        <v>1885</v>
      </c>
      <c r="AA30" s="447">
        <v>3493</v>
      </c>
      <c r="AB30" s="446">
        <v>192</v>
      </c>
      <c r="AC30" s="444">
        <v>180</v>
      </c>
      <c r="AD30" s="447">
        <v>372</v>
      </c>
      <c r="AE30" s="446">
        <v>117</v>
      </c>
      <c r="AF30" s="444">
        <v>129</v>
      </c>
      <c r="AG30" s="447">
        <v>246</v>
      </c>
      <c r="AH30" s="443">
        <v>0</v>
      </c>
      <c r="AI30" s="444">
        <v>0</v>
      </c>
      <c r="AJ30" s="445">
        <v>0</v>
      </c>
      <c r="AK30" s="446">
        <v>0</v>
      </c>
      <c r="AL30" s="444">
        <v>0</v>
      </c>
      <c r="AM30" s="447">
        <v>0</v>
      </c>
      <c r="AN30" s="446">
        <v>3</v>
      </c>
      <c r="AO30" s="444">
        <v>0</v>
      </c>
      <c r="AP30" s="447">
        <v>3</v>
      </c>
      <c r="AQ30" s="446">
        <v>0</v>
      </c>
      <c r="AR30" s="444">
        <v>3</v>
      </c>
      <c r="AS30" s="447">
        <v>3</v>
      </c>
      <c r="AT30" s="443">
        <v>7</v>
      </c>
      <c r="AU30" s="444">
        <v>14</v>
      </c>
      <c r="AV30" s="445">
        <v>21</v>
      </c>
      <c r="AW30" s="444">
        <v>0</v>
      </c>
      <c r="AX30" s="444">
        <v>0</v>
      </c>
      <c r="AY30" s="480">
        <v>0</v>
      </c>
      <c r="AZ30" s="481">
        <v>2458</v>
      </c>
      <c r="BA30" s="480">
        <v>2228</v>
      </c>
      <c r="BB30" s="482">
        <v>4686</v>
      </c>
      <c r="BC30" s="483">
        <v>2566</v>
      </c>
      <c r="BD30" s="483">
        <v>2232</v>
      </c>
      <c r="BE30" s="483">
        <v>4798</v>
      </c>
      <c r="BF30" s="251"/>
      <c r="BG30" s="98">
        <v>2394</v>
      </c>
      <c r="BH30" s="100">
        <v>5465</v>
      </c>
      <c r="BI30" s="101">
        <v>3210</v>
      </c>
      <c r="BJ30" s="99">
        <v>2399</v>
      </c>
      <c r="BK30" s="98">
        <v>5609</v>
      </c>
      <c r="BL30" s="97"/>
    </row>
    <row r="31" spans="2:64" ht="34.5" customHeight="1">
      <c r="B31" s="382"/>
      <c r="C31" s="396" t="s">
        <v>2</v>
      </c>
      <c r="D31" s="395">
        <v>527</v>
      </c>
      <c r="E31" s="395">
        <v>11</v>
      </c>
      <c r="F31" s="392">
        <v>538</v>
      </c>
      <c r="G31" s="395">
        <v>436</v>
      </c>
      <c r="H31" s="395">
        <v>11</v>
      </c>
      <c r="I31" s="392">
        <v>447</v>
      </c>
      <c r="J31" s="394">
        <v>20</v>
      </c>
      <c r="K31" s="395">
        <v>0</v>
      </c>
      <c r="L31" s="392">
        <v>20</v>
      </c>
      <c r="M31" s="395">
        <v>0</v>
      </c>
      <c r="N31" s="395">
        <v>0</v>
      </c>
      <c r="O31" s="392">
        <v>0</v>
      </c>
      <c r="P31" s="395">
        <v>0</v>
      </c>
      <c r="Q31" s="395">
        <v>0</v>
      </c>
      <c r="R31" s="392">
        <v>0</v>
      </c>
      <c r="S31" s="395">
        <v>983</v>
      </c>
      <c r="T31" s="392">
        <v>22</v>
      </c>
      <c r="U31" s="393">
        <v>1005</v>
      </c>
      <c r="V31" s="449">
        <v>4695</v>
      </c>
      <c r="W31" s="449">
        <v>190</v>
      </c>
      <c r="X31" s="438">
        <v>4885</v>
      </c>
      <c r="Y31" s="449">
        <v>16872</v>
      </c>
      <c r="Z31" s="449">
        <v>19025</v>
      </c>
      <c r="AA31" s="438">
        <v>35897</v>
      </c>
      <c r="AB31" s="449">
        <v>2505</v>
      </c>
      <c r="AC31" s="449">
        <v>2644</v>
      </c>
      <c r="AD31" s="438">
        <v>5149</v>
      </c>
      <c r="AE31" s="449">
        <v>1772</v>
      </c>
      <c r="AF31" s="449">
        <v>1688</v>
      </c>
      <c r="AG31" s="438">
        <v>3460</v>
      </c>
      <c r="AH31" s="449">
        <v>0</v>
      </c>
      <c r="AI31" s="449">
        <v>0</v>
      </c>
      <c r="AJ31" s="438">
        <v>0</v>
      </c>
      <c r="AK31" s="448">
        <v>7</v>
      </c>
      <c r="AL31" s="449">
        <v>0</v>
      </c>
      <c r="AM31" s="438">
        <v>7</v>
      </c>
      <c r="AN31" s="448">
        <v>21</v>
      </c>
      <c r="AO31" s="449">
        <v>4</v>
      </c>
      <c r="AP31" s="438">
        <v>25</v>
      </c>
      <c r="AQ31" s="449">
        <v>9</v>
      </c>
      <c r="AR31" s="449">
        <v>4</v>
      </c>
      <c r="AS31" s="438">
        <v>13</v>
      </c>
      <c r="AT31" s="449">
        <v>89</v>
      </c>
      <c r="AU31" s="449">
        <v>115</v>
      </c>
      <c r="AV31" s="449">
        <v>204</v>
      </c>
      <c r="AW31" s="438">
        <v>0</v>
      </c>
      <c r="AX31" s="449">
        <v>0</v>
      </c>
      <c r="AY31" s="438">
        <v>0</v>
      </c>
      <c r="AZ31" s="449">
        <v>25970</v>
      </c>
      <c r="BA31" s="438">
        <v>23670</v>
      </c>
      <c r="BB31" s="484">
        <v>49640</v>
      </c>
      <c r="BC31" s="485">
        <v>26953</v>
      </c>
      <c r="BD31" s="485">
        <v>23692</v>
      </c>
      <c r="BE31" s="485">
        <v>50645</v>
      </c>
      <c r="BF31" s="251"/>
      <c r="BG31" s="103">
        <v>22796</v>
      </c>
      <c r="BH31" s="104">
        <v>51857</v>
      </c>
      <c r="BI31" s="105">
        <v>30429</v>
      </c>
      <c r="BJ31" s="102">
        <v>22819</v>
      </c>
      <c r="BK31" s="103">
        <v>53248</v>
      </c>
      <c r="BL31" s="97"/>
    </row>
    <row r="32" spans="2:64" ht="34.5" customHeight="1">
      <c r="B32" s="407" t="s">
        <v>23</v>
      </c>
      <c r="C32" s="408" t="s">
        <v>21</v>
      </c>
      <c r="D32" s="375">
        <v>579</v>
      </c>
      <c r="E32" s="375">
        <v>14</v>
      </c>
      <c r="F32" s="409">
        <v>593</v>
      </c>
      <c r="G32" s="410">
        <v>256</v>
      </c>
      <c r="H32" s="398">
        <v>14</v>
      </c>
      <c r="I32" s="378">
        <v>270</v>
      </c>
      <c r="J32" s="377">
        <v>8</v>
      </c>
      <c r="K32" s="375">
        <v>4</v>
      </c>
      <c r="L32" s="379">
        <v>12</v>
      </c>
      <c r="M32" s="380">
        <v>0</v>
      </c>
      <c r="N32" s="375">
        <v>0</v>
      </c>
      <c r="O32" s="376">
        <v>0</v>
      </c>
      <c r="P32" s="377">
        <v>1</v>
      </c>
      <c r="Q32" s="375">
        <v>0</v>
      </c>
      <c r="R32" s="379">
        <v>1</v>
      </c>
      <c r="S32" s="381">
        <v>844</v>
      </c>
      <c r="T32" s="378">
        <v>32</v>
      </c>
      <c r="U32" s="376">
        <v>876</v>
      </c>
      <c r="V32" s="437">
        <v>3636</v>
      </c>
      <c r="W32" s="433">
        <v>97</v>
      </c>
      <c r="X32" s="434">
        <v>3733</v>
      </c>
      <c r="Y32" s="435">
        <v>10006</v>
      </c>
      <c r="Z32" s="435">
        <v>10565</v>
      </c>
      <c r="AA32" s="456">
        <v>20571</v>
      </c>
      <c r="AB32" s="435">
        <v>1117</v>
      </c>
      <c r="AC32" s="435">
        <v>1149</v>
      </c>
      <c r="AD32" s="456">
        <v>2266</v>
      </c>
      <c r="AE32" s="435">
        <v>811</v>
      </c>
      <c r="AF32" s="435">
        <v>788</v>
      </c>
      <c r="AG32" s="456">
        <v>1599</v>
      </c>
      <c r="AH32" s="437">
        <v>0</v>
      </c>
      <c r="AI32" s="433">
        <v>0</v>
      </c>
      <c r="AJ32" s="434">
        <v>0</v>
      </c>
      <c r="AK32" s="433">
        <v>6</v>
      </c>
      <c r="AL32" s="433">
        <v>0</v>
      </c>
      <c r="AM32" s="436">
        <v>6</v>
      </c>
      <c r="AN32" s="435">
        <v>16</v>
      </c>
      <c r="AO32" s="433">
        <v>2</v>
      </c>
      <c r="AP32" s="436">
        <v>18</v>
      </c>
      <c r="AQ32" s="435">
        <v>37</v>
      </c>
      <c r="AR32" s="433">
        <v>30</v>
      </c>
      <c r="AS32" s="436">
        <v>67</v>
      </c>
      <c r="AT32" s="437">
        <v>65</v>
      </c>
      <c r="AU32" s="433">
        <v>150</v>
      </c>
      <c r="AV32" s="434">
        <v>215</v>
      </c>
      <c r="AW32" s="433">
        <v>0</v>
      </c>
      <c r="AX32" s="433">
        <v>0</v>
      </c>
      <c r="AY32" s="456">
        <v>0</v>
      </c>
      <c r="AZ32" s="475">
        <v>15694</v>
      </c>
      <c r="BA32" s="456">
        <v>12781</v>
      </c>
      <c r="BB32" s="476">
        <v>28475</v>
      </c>
      <c r="BC32" s="477">
        <v>16538</v>
      </c>
      <c r="BD32" s="477">
        <v>12813</v>
      </c>
      <c r="BE32" s="477">
        <v>29351</v>
      </c>
      <c r="BF32" s="251"/>
      <c r="BG32" s="98">
        <v>11305</v>
      </c>
      <c r="BH32" s="100">
        <v>27821</v>
      </c>
      <c r="BI32" s="101">
        <v>17363</v>
      </c>
      <c r="BJ32" s="99">
        <v>11324</v>
      </c>
      <c r="BK32" s="98">
        <v>28687</v>
      </c>
      <c r="BL32" s="97"/>
    </row>
    <row r="33" spans="2:64" ht="34.5" customHeight="1">
      <c r="B33" s="411"/>
      <c r="C33" s="396" t="s">
        <v>2</v>
      </c>
      <c r="D33" s="142">
        <v>579</v>
      </c>
      <c r="E33" s="142">
        <v>14</v>
      </c>
      <c r="F33" s="392">
        <v>593</v>
      </c>
      <c r="G33" s="392">
        <v>256</v>
      </c>
      <c r="H33" s="392">
        <v>14</v>
      </c>
      <c r="I33" s="140">
        <v>270</v>
      </c>
      <c r="J33" s="141">
        <v>8</v>
      </c>
      <c r="K33" s="142">
        <v>4</v>
      </c>
      <c r="L33" s="140">
        <v>12</v>
      </c>
      <c r="M33" s="142">
        <v>0</v>
      </c>
      <c r="N33" s="140">
        <v>0</v>
      </c>
      <c r="O33" s="143">
        <v>0</v>
      </c>
      <c r="P33" s="141">
        <v>1</v>
      </c>
      <c r="Q33" s="140">
        <v>0</v>
      </c>
      <c r="R33" s="141">
        <v>1</v>
      </c>
      <c r="S33" s="142">
        <v>844</v>
      </c>
      <c r="T33" s="140">
        <v>32</v>
      </c>
      <c r="U33" s="143">
        <v>876</v>
      </c>
      <c r="V33" s="440">
        <v>3636</v>
      </c>
      <c r="W33" s="439">
        <v>97</v>
      </c>
      <c r="X33" s="440">
        <v>3733</v>
      </c>
      <c r="Y33" s="441">
        <v>10006</v>
      </c>
      <c r="Z33" s="439">
        <v>10565</v>
      </c>
      <c r="AA33" s="442">
        <v>20571</v>
      </c>
      <c r="AB33" s="441">
        <v>1117</v>
      </c>
      <c r="AC33" s="439">
        <v>1149</v>
      </c>
      <c r="AD33" s="442">
        <v>2266</v>
      </c>
      <c r="AE33" s="441">
        <v>811</v>
      </c>
      <c r="AF33" s="439">
        <v>788</v>
      </c>
      <c r="AG33" s="442">
        <v>1599</v>
      </c>
      <c r="AH33" s="440">
        <v>0</v>
      </c>
      <c r="AI33" s="439">
        <v>0</v>
      </c>
      <c r="AJ33" s="440">
        <v>0</v>
      </c>
      <c r="AK33" s="441">
        <v>6</v>
      </c>
      <c r="AL33" s="439">
        <v>0</v>
      </c>
      <c r="AM33" s="442">
        <v>6</v>
      </c>
      <c r="AN33" s="441">
        <v>16</v>
      </c>
      <c r="AO33" s="439">
        <v>2</v>
      </c>
      <c r="AP33" s="442">
        <v>18</v>
      </c>
      <c r="AQ33" s="441">
        <v>37</v>
      </c>
      <c r="AR33" s="439">
        <v>30</v>
      </c>
      <c r="AS33" s="442">
        <v>67</v>
      </c>
      <c r="AT33" s="440">
        <v>65</v>
      </c>
      <c r="AU33" s="439">
        <v>150</v>
      </c>
      <c r="AV33" s="440">
        <v>215</v>
      </c>
      <c r="AW33" s="439">
        <v>0</v>
      </c>
      <c r="AX33" s="439">
        <v>0</v>
      </c>
      <c r="AY33" s="439">
        <v>0</v>
      </c>
      <c r="AZ33" s="441">
        <v>15694</v>
      </c>
      <c r="BA33" s="439">
        <v>12781</v>
      </c>
      <c r="BB33" s="478">
        <v>28475</v>
      </c>
      <c r="BC33" s="479">
        <v>16538</v>
      </c>
      <c r="BD33" s="479">
        <v>12813</v>
      </c>
      <c r="BE33" s="479">
        <v>29351</v>
      </c>
      <c r="BF33" s="251"/>
      <c r="BG33" s="103">
        <v>13533</v>
      </c>
      <c r="BH33" s="104">
        <v>33393</v>
      </c>
      <c r="BI33" s="105">
        <v>20858</v>
      </c>
      <c r="BJ33" s="102">
        <v>13554</v>
      </c>
      <c r="BK33" s="103">
        <v>34412</v>
      </c>
      <c r="BL33" s="97"/>
    </row>
    <row r="34" spans="2:64" ht="34.5" customHeight="1">
      <c r="B34" s="373" t="s">
        <v>24</v>
      </c>
      <c r="C34" s="384" t="s">
        <v>25</v>
      </c>
      <c r="D34" s="385">
        <v>277</v>
      </c>
      <c r="E34" s="386">
        <v>4</v>
      </c>
      <c r="F34" s="155">
        <v>281</v>
      </c>
      <c r="G34" s="387">
        <v>203</v>
      </c>
      <c r="H34" s="386">
        <v>12</v>
      </c>
      <c r="I34" s="154">
        <v>215</v>
      </c>
      <c r="J34" s="387">
        <v>12</v>
      </c>
      <c r="K34" s="386">
        <v>3</v>
      </c>
      <c r="L34" s="150">
        <v>15</v>
      </c>
      <c r="M34" s="385">
        <v>3</v>
      </c>
      <c r="N34" s="386">
        <v>0</v>
      </c>
      <c r="O34" s="155">
        <v>3</v>
      </c>
      <c r="P34" s="387">
        <v>0</v>
      </c>
      <c r="Q34" s="386">
        <v>0</v>
      </c>
      <c r="R34" s="150">
        <v>0</v>
      </c>
      <c r="S34" s="151">
        <v>495</v>
      </c>
      <c r="T34" s="154">
        <v>19</v>
      </c>
      <c r="U34" s="155">
        <v>514</v>
      </c>
      <c r="V34" s="443">
        <v>2676</v>
      </c>
      <c r="W34" s="444">
        <v>75</v>
      </c>
      <c r="X34" s="445">
        <v>2751</v>
      </c>
      <c r="Y34" s="446">
        <v>7366</v>
      </c>
      <c r="Z34" s="444">
        <v>8628</v>
      </c>
      <c r="AA34" s="447">
        <v>15994</v>
      </c>
      <c r="AB34" s="446">
        <v>1128</v>
      </c>
      <c r="AC34" s="444">
        <v>1138</v>
      </c>
      <c r="AD34" s="447">
        <v>2266</v>
      </c>
      <c r="AE34" s="446">
        <v>618</v>
      </c>
      <c r="AF34" s="444">
        <v>608</v>
      </c>
      <c r="AG34" s="447">
        <v>1226</v>
      </c>
      <c r="AH34" s="443">
        <v>1</v>
      </c>
      <c r="AI34" s="444">
        <v>0</v>
      </c>
      <c r="AJ34" s="445">
        <v>1</v>
      </c>
      <c r="AK34" s="446">
        <v>2</v>
      </c>
      <c r="AL34" s="444">
        <v>0</v>
      </c>
      <c r="AM34" s="447">
        <v>2</v>
      </c>
      <c r="AN34" s="446">
        <v>6</v>
      </c>
      <c r="AO34" s="444">
        <v>1</v>
      </c>
      <c r="AP34" s="447">
        <v>7</v>
      </c>
      <c r="AQ34" s="446">
        <v>7</v>
      </c>
      <c r="AR34" s="444">
        <v>4</v>
      </c>
      <c r="AS34" s="447">
        <v>11</v>
      </c>
      <c r="AT34" s="443">
        <v>25</v>
      </c>
      <c r="AU34" s="444">
        <v>66</v>
      </c>
      <c r="AV34" s="445">
        <v>91</v>
      </c>
      <c r="AW34" s="444">
        <v>0</v>
      </c>
      <c r="AX34" s="444">
        <v>0</v>
      </c>
      <c r="AY34" s="480">
        <v>0</v>
      </c>
      <c r="AZ34" s="481">
        <v>11829</v>
      </c>
      <c r="BA34" s="480">
        <v>10520</v>
      </c>
      <c r="BB34" s="482">
        <v>22349</v>
      </c>
      <c r="BC34" s="483">
        <v>12324</v>
      </c>
      <c r="BD34" s="483">
        <v>10539</v>
      </c>
      <c r="BE34" s="483">
        <v>22863</v>
      </c>
      <c r="BF34" s="251"/>
      <c r="BG34" s="98">
        <v>10709</v>
      </c>
      <c r="BH34" s="100">
        <v>24726</v>
      </c>
      <c r="BI34" s="101">
        <v>14811</v>
      </c>
      <c r="BJ34" s="99">
        <v>10723</v>
      </c>
      <c r="BK34" s="98">
        <v>25534</v>
      </c>
      <c r="BL34" s="97"/>
    </row>
    <row r="35" spans="2:64" ht="34.5" customHeight="1">
      <c r="B35" s="388"/>
      <c r="C35" s="389" t="s">
        <v>26</v>
      </c>
      <c r="D35" s="385">
        <v>143</v>
      </c>
      <c r="E35" s="386">
        <v>4</v>
      </c>
      <c r="F35" s="155">
        <v>147</v>
      </c>
      <c r="G35" s="387">
        <v>115</v>
      </c>
      <c r="H35" s="386">
        <v>6</v>
      </c>
      <c r="I35" s="154">
        <v>121</v>
      </c>
      <c r="J35" s="387">
        <v>7</v>
      </c>
      <c r="K35" s="386">
        <v>1</v>
      </c>
      <c r="L35" s="150">
        <v>8</v>
      </c>
      <c r="M35" s="385">
        <v>1</v>
      </c>
      <c r="N35" s="386">
        <v>0</v>
      </c>
      <c r="O35" s="155">
        <v>1</v>
      </c>
      <c r="P35" s="387">
        <v>0</v>
      </c>
      <c r="Q35" s="386">
        <v>0</v>
      </c>
      <c r="R35" s="150">
        <v>0</v>
      </c>
      <c r="S35" s="151">
        <v>266</v>
      </c>
      <c r="T35" s="154">
        <v>11</v>
      </c>
      <c r="U35" s="155">
        <v>277</v>
      </c>
      <c r="V35" s="443">
        <v>1404</v>
      </c>
      <c r="W35" s="444">
        <v>33</v>
      </c>
      <c r="X35" s="445">
        <v>1437</v>
      </c>
      <c r="Y35" s="446">
        <v>3977</v>
      </c>
      <c r="Z35" s="444">
        <v>4665</v>
      </c>
      <c r="AA35" s="447">
        <v>8642</v>
      </c>
      <c r="AB35" s="446">
        <v>593</v>
      </c>
      <c r="AC35" s="444">
        <v>598</v>
      </c>
      <c r="AD35" s="447">
        <v>1191</v>
      </c>
      <c r="AE35" s="446">
        <v>370</v>
      </c>
      <c r="AF35" s="444">
        <v>355</v>
      </c>
      <c r="AG35" s="447">
        <v>725</v>
      </c>
      <c r="AH35" s="443">
        <v>0</v>
      </c>
      <c r="AI35" s="444">
        <v>0</v>
      </c>
      <c r="AJ35" s="445">
        <v>0</v>
      </c>
      <c r="AK35" s="446">
        <v>3</v>
      </c>
      <c r="AL35" s="444">
        <v>0</v>
      </c>
      <c r="AM35" s="447">
        <v>3</v>
      </c>
      <c r="AN35" s="446">
        <v>2</v>
      </c>
      <c r="AO35" s="444">
        <v>1</v>
      </c>
      <c r="AP35" s="447">
        <v>3</v>
      </c>
      <c r="AQ35" s="446">
        <v>1</v>
      </c>
      <c r="AR35" s="444">
        <v>5</v>
      </c>
      <c r="AS35" s="447">
        <v>6</v>
      </c>
      <c r="AT35" s="443">
        <v>27</v>
      </c>
      <c r="AU35" s="444">
        <v>26</v>
      </c>
      <c r="AV35" s="445">
        <v>53</v>
      </c>
      <c r="AW35" s="444">
        <v>0</v>
      </c>
      <c r="AX35" s="444">
        <v>0</v>
      </c>
      <c r="AY35" s="480">
        <v>0</v>
      </c>
      <c r="AZ35" s="481">
        <v>6377</v>
      </c>
      <c r="BA35" s="480">
        <v>5683</v>
      </c>
      <c r="BB35" s="482">
        <v>12060</v>
      </c>
      <c r="BC35" s="483">
        <v>6643</v>
      </c>
      <c r="BD35" s="483">
        <v>5694</v>
      </c>
      <c r="BE35" s="483">
        <v>12337</v>
      </c>
      <c r="BF35" s="251"/>
      <c r="BG35" s="98">
        <v>6406</v>
      </c>
      <c r="BH35" s="100">
        <v>14498</v>
      </c>
      <c r="BI35" s="101">
        <v>8508</v>
      </c>
      <c r="BJ35" s="99">
        <v>6411</v>
      </c>
      <c r="BK35" s="98">
        <v>14919</v>
      </c>
      <c r="BL35" s="97"/>
    </row>
    <row r="36" spans="2:64" ht="34.5" customHeight="1">
      <c r="B36" s="388"/>
      <c r="C36" s="389" t="s">
        <v>27</v>
      </c>
      <c r="D36" s="385">
        <v>45</v>
      </c>
      <c r="E36" s="386">
        <v>0</v>
      </c>
      <c r="F36" s="155">
        <v>45</v>
      </c>
      <c r="G36" s="387">
        <v>24</v>
      </c>
      <c r="H36" s="386">
        <v>0</v>
      </c>
      <c r="I36" s="154">
        <v>24</v>
      </c>
      <c r="J36" s="387">
        <v>1</v>
      </c>
      <c r="K36" s="386">
        <v>0</v>
      </c>
      <c r="L36" s="150">
        <v>1</v>
      </c>
      <c r="M36" s="385">
        <v>0</v>
      </c>
      <c r="N36" s="386">
        <v>0</v>
      </c>
      <c r="O36" s="155">
        <v>0</v>
      </c>
      <c r="P36" s="387">
        <v>0</v>
      </c>
      <c r="Q36" s="386">
        <v>0</v>
      </c>
      <c r="R36" s="150">
        <v>0</v>
      </c>
      <c r="S36" s="151">
        <v>70</v>
      </c>
      <c r="T36" s="154">
        <v>0</v>
      </c>
      <c r="U36" s="155">
        <v>70</v>
      </c>
      <c r="V36" s="443">
        <v>464</v>
      </c>
      <c r="W36" s="444">
        <v>5</v>
      </c>
      <c r="X36" s="445">
        <v>469</v>
      </c>
      <c r="Y36" s="446">
        <v>1109</v>
      </c>
      <c r="Z36" s="444">
        <v>1194</v>
      </c>
      <c r="AA36" s="447">
        <v>2303</v>
      </c>
      <c r="AB36" s="446">
        <v>115</v>
      </c>
      <c r="AC36" s="444">
        <v>104</v>
      </c>
      <c r="AD36" s="447">
        <v>219</v>
      </c>
      <c r="AE36" s="446">
        <v>85</v>
      </c>
      <c r="AF36" s="444">
        <v>62</v>
      </c>
      <c r="AG36" s="447">
        <v>147</v>
      </c>
      <c r="AH36" s="443">
        <v>0</v>
      </c>
      <c r="AI36" s="444">
        <v>0</v>
      </c>
      <c r="AJ36" s="445">
        <v>0</v>
      </c>
      <c r="AK36" s="446">
        <v>1</v>
      </c>
      <c r="AL36" s="444">
        <v>0</v>
      </c>
      <c r="AM36" s="447">
        <v>1</v>
      </c>
      <c r="AN36" s="446">
        <v>0</v>
      </c>
      <c r="AO36" s="444">
        <v>0</v>
      </c>
      <c r="AP36" s="447">
        <v>0</v>
      </c>
      <c r="AQ36" s="446">
        <v>1</v>
      </c>
      <c r="AR36" s="444">
        <v>1</v>
      </c>
      <c r="AS36" s="447">
        <v>2</v>
      </c>
      <c r="AT36" s="443">
        <v>4</v>
      </c>
      <c r="AU36" s="444">
        <v>5</v>
      </c>
      <c r="AV36" s="445">
        <v>9</v>
      </c>
      <c r="AW36" s="444">
        <v>0</v>
      </c>
      <c r="AX36" s="444">
        <v>0</v>
      </c>
      <c r="AY36" s="480">
        <v>0</v>
      </c>
      <c r="AZ36" s="481">
        <v>1779</v>
      </c>
      <c r="BA36" s="480">
        <v>1371</v>
      </c>
      <c r="BB36" s="482">
        <v>3150</v>
      </c>
      <c r="BC36" s="483">
        <v>1849</v>
      </c>
      <c r="BD36" s="483">
        <v>1371</v>
      </c>
      <c r="BE36" s="483">
        <v>3220</v>
      </c>
      <c r="BF36" s="251"/>
      <c r="BG36" s="98">
        <v>1465</v>
      </c>
      <c r="BH36" s="100">
        <v>3763</v>
      </c>
      <c r="BI36" s="101">
        <v>2386</v>
      </c>
      <c r="BJ36" s="99">
        <v>1467</v>
      </c>
      <c r="BK36" s="98">
        <v>3853</v>
      </c>
      <c r="BL36" s="97"/>
    </row>
    <row r="37" spans="2:64" ht="34.5" customHeight="1">
      <c r="B37" s="382"/>
      <c r="C37" s="396" t="s">
        <v>2</v>
      </c>
      <c r="D37" s="395">
        <v>465</v>
      </c>
      <c r="E37" s="395">
        <v>8</v>
      </c>
      <c r="F37" s="392">
        <v>473</v>
      </c>
      <c r="G37" s="395">
        <v>342</v>
      </c>
      <c r="H37" s="395">
        <v>18</v>
      </c>
      <c r="I37" s="392">
        <v>360</v>
      </c>
      <c r="J37" s="394">
        <v>20</v>
      </c>
      <c r="K37" s="395">
        <v>4</v>
      </c>
      <c r="L37" s="392">
        <v>24</v>
      </c>
      <c r="M37" s="395">
        <v>4</v>
      </c>
      <c r="N37" s="395">
        <v>0</v>
      </c>
      <c r="O37" s="392">
        <v>4</v>
      </c>
      <c r="P37" s="395">
        <v>0</v>
      </c>
      <c r="Q37" s="395">
        <v>0</v>
      </c>
      <c r="R37" s="392">
        <v>0</v>
      </c>
      <c r="S37" s="395">
        <v>831</v>
      </c>
      <c r="T37" s="392">
        <v>30</v>
      </c>
      <c r="U37" s="393">
        <v>861</v>
      </c>
      <c r="V37" s="449">
        <v>4544</v>
      </c>
      <c r="W37" s="449">
        <v>113</v>
      </c>
      <c r="X37" s="438">
        <v>4657</v>
      </c>
      <c r="Y37" s="449">
        <v>12452</v>
      </c>
      <c r="Z37" s="449">
        <v>14487</v>
      </c>
      <c r="AA37" s="438">
        <v>26939</v>
      </c>
      <c r="AB37" s="449">
        <v>1836</v>
      </c>
      <c r="AC37" s="449">
        <v>1840</v>
      </c>
      <c r="AD37" s="438">
        <v>3676</v>
      </c>
      <c r="AE37" s="449">
        <v>1073</v>
      </c>
      <c r="AF37" s="449">
        <v>1025</v>
      </c>
      <c r="AG37" s="438">
        <v>2098</v>
      </c>
      <c r="AH37" s="449">
        <v>1</v>
      </c>
      <c r="AI37" s="449">
        <v>0</v>
      </c>
      <c r="AJ37" s="438">
        <v>1</v>
      </c>
      <c r="AK37" s="448">
        <v>6</v>
      </c>
      <c r="AL37" s="449">
        <v>0</v>
      </c>
      <c r="AM37" s="438">
        <v>6</v>
      </c>
      <c r="AN37" s="449">
        <v>8</v>
      </c>
      <c r="AO37" s="449">
        <v>2</v>
      </c>
      <c r="AP37" s="438">
        <v>10</v>
      </c>
      <c r="AQ37" s="449">
        <v>9</v>
      </c>
      <c r="AR37" s="449">
        <v>10</v>
      </c>
      <c r="AS37" s="438">
        <v>19</v>
      </c>
      <c r="AT37" s="449">
        <v>56</v>
      </c>
      <c r="AU37" s="449">
        <v>97</v>
      </c>
      <c r="AV37" s="449">
        <v>153</v>
      </c>
      <c r="AW37" s="438">
        <v>0</v>
      </c>
      <c r="AX37" s="449">
        <v>0</v>
      </c>
      <c r="AY37" s="438">
        <v>0</v>
      </c>
      <c r="AZ37" s="449">
        <v>19985</v>
      </c>
      <c r="BA37" s="438">
        <v>17574</v>
      </c>
      <c r="BB37" s="484">
        <v>37559</v>
      </c>
      <c r="BC37" s="485">
        <v>20816</v>
      </c>
      <c r="BD37" s="485">
        <v>17604</v>
      </c>
      <c r="BE37" s="485">
        <v>38420</v>
      </c>
      <c r="BF37" s="251"/>
      <c r="BG37" s="103">
        <v>18580</v>
      </c>
      <c r="BH37" s="104">
        <v>42987</v>
      </c>
      <c r="BI37" s="105">
        <v>25705</v>
      </c>
      <c r="BJ37" s="102">
        <v>18601</v>
      </c>
      <c r="BK37" s="103">
        <v>44306</v>
      </c>
      <c r="BL37" s="97"/>
    </row>
    <row r="38" spans="2:64" ht="34.5" customHeight="1">
      <c r="B38" s="388" t="s">
        <v>28</v>
      </c>
      <c r="C38" s="389" t="s">
        <v>29</v>
      </c>
      <c r="D38" s="397">
        <v>236</v>
      </c>
      <c r="E38" s="398">
        <v>5</v>
      </c>
      <c r="F38" s="409">
        <v>241</v>
      </c>
      <c r="G38" s="410">
        <v>133</v>
      </c>
      <c r="H38" s="398">
        <v>8</v>
      </c>
      <c r="I38" s="412">
        <v>141</v>
      </c>
      <c r="J38" s="410">
        <v>30</v>
      </c>
      <c r="K38" s="398">
        <v>4</v>
      </c>
      <c r="L38" s="413">
        <v>34</v>
      </c>
      <c r="M38" s="397">
        <v>1</v>
      </c>
      <c r="N38" s="398">
        <v>0</v>
      </c>
      <c r="O38" s="409">
        <v>1</v>
      </c>
      <c r="P38" s="410">
        <v>0</v>
      </c>
      <c r="Q38" s="398">
        <v>0</v>
      </c>
      <c r="R38" s="413">
        <v>0</v>
      </c>
      <c r="S38" s="129">
        <v>400</v>
      </c>
      <c r="T38" s="412">
        <v>17</v>
      </c>
      <c r="U38" s="409">
        <v>417</v>
      </c>
      <c r="V38" s="457">
        <v>1905</v>
      </c>
      <c r="W38" s="458">
        <v>54</v>
      </c>
      <c r="X38" s="459">
        <v>1959</v>
      </c>
      <c r="Y38" s="460">
        <v>5470</v>
      </c>
      <c r="Z38" s="458">
        <v>5989</v>
      </c>
      <c r="AA38" s="461">
        <v>11459</v>
      </c>
      <c r="AB38" s="460">
        <v>740</v>
      </c>
      <c r="AC38" s="458">
        <v>776</v>
      </c>
      <c r="AD38" s="461">
        <v>1516</v>
      </c>
      <c r="AE38" s="460">
        <v>467</v>
      </c>
      <c r="AF38" s="458">
        <v>448</v>
      </c>
      <c r="AG38" s="461">
        <v>915</v>
      </c>
      <c r="AH38" s="457">
        <v>1</v>
      </c>
      <c r="AI38" s="458">
        <v>0</v>
      </c>
      <c r="AJ38" s="459">
        <v>1</v>
      </c>
      <c r="AK38" s="460">
        <v>4</v>
      </c>
      <c r="AL38" s="458">
        <v>0</v>
      </c>
      <c r="AM38" s="461">
        <v>4</v>
      </c>
      <c r="AN38" s="460">
        <v>3</v>
      </c>
      <c r="AO38" s="458">
        <v>1</v>
      </c>
      <c r="AP38" s="461">
        <v>4</v>
      </c>
      <c r="AQ38" s="460">
        <v>14</v>
      </c>
      <c r="AR38" s="458">
        <v>26</v>
      </c>
      <c r="AS38" s="461">
        <v>40</v>
      </c>
      <c r="AT38" s="457">
        <v>22</v>
      </c>
      <c r="AU38" s="458">
        <v>55</v>
      </c>
      <c r="AV38" s="459">
        <v>77</v>
      </c>
      <c r="AW38" s="458">
        <v>0</v>
      </c>
      <c r="AX38" s="458">
        <v>0</v>
      </c>
      <c r="AY38" s="486">
        <v>0</v>
      </c>
      <c r="AZ38" s="491">
        <v>8626</v>
      </c>
      <c r="BA38" s="486">
        <v>7349</v>
      </c>
      <c r="BB38" s="492">
        <v>15975</v>
      </c>
      <c r="BC38" s="493">
        <v>9026</v>
      </c>
      <c r="BD38" s="493">
        <v>7366</v>
      </c>
      <c r="BE38" s="493">
        <v>16392</v>
      </c>
      <c r="BF38" s="251"/>
      <c r="BG38" s="93">
        <v>7457</v>
      </c>
      <c r="BH38" s="95">
        <v>17957</v>
      </c>
      <c r="BI38" s="96">
        <v>11006</v>
      </c>
      <c r="BJ38" s="94">
        <v>7470</v>
      </c>
      <c r="BK38" s="93">
        <v>18476</v>
      </c>
      <c r="BL38" s="97"/>
    </row>
    <row r="39" spans="2:64" ht="34.5" customHeight="1" hidden="1">
      <c r="B39" s="388"/>
      <c r="C39" s="389" t="s">
        <v>30</v>
      </c>
      <c r="D39" s="385">
        <v>0</v>
      </c>
      <c r="E39" s="386">
        <v>0</v>
      </c>
      <c r="F39" s="155">
        <v>0</v>
      </c>
      <c r="G39" s="387">
        <v>0</v>
      </c>
      <c r="H39" s="386">
        <v>0</v>
      </c>
      <c r="I39" s="154">
        <v>0</v>
      </c>
      <c r="J39" s="387">
        <v>0</v>
      </c>
      <c r="K39" s="386">
        <v>0</v>
      </c>
      <c r="L39" s="150">
        <v>0</v>
      </c>
      <c r="M39" s="385">
        <v>0</v>
      </c>
      <c r="N39" s="386">
        <v>0</v>
      </c>
      <c r="O39" s="155">
        <v>0</v>
      </c>
      <c r="P39" s="387">
        <v>0</v>
      </c>
      <c r="Q39" s="386">
        <v>0</v>
      </c>
      <c r="R39" s="150">
        <v>0</v>
      </c>
      <c r="S39" s="151">
        <v>0</v>
      </c>
      <c r="T39" s="154">
        <v>0</v>
      </c>
      <c r="U39" s="155">
        <v>0</v>
      </c>
      <c r="V39" s="443">
        <v>0</v>
      </c>
      <c r="W39" s="444">
        <v>0</v>
      </c>
      <c r="X39" s="445">
        <v>0</v>
      </c>
      <c r="Y39" s="446">
        <v>0</v>
      </c>
      <c r="Z39" s="444">
        <v>0</v>
      </c>
      <c r="AA39" s="447">
        <v>0</v>
      </c>
      <c r="AB39" s="446">
        <v>0</v>
      </c>
      <c r="AC39" s="444">
        <v>0</v>
      </c>
      <c r="AD39" s="447">
        <v>0</v>
      </c>
      <c r="AE39" s="446">
        <v>0</v>
      </c>
      <c r="AF39" s="444">
        <v>0</v>
      </c>
      <c r="AG39" s="447">
        <v>0</v>
      </c>
      <c r="AH39" s="443">
        <v>0</v>
      </c>
      <c r="AI39" s="444">
        <v>0</v>
      </c>
      <c r="AJ39" s="445">
        <v>0</v>
      </c>
      <c r="AK39" s="446">
        <v>0</v>
      </c>
      <c r="AL39" s="444">
        <v>0</v>
      </c>
      <c r="AM39" s="447">
        <v>0</v>
      </c>
      <c r="AN39" s="446">
        <v>0</v>
      </c>
      <c r="AO39" s="444">
        <v>0</v>
      </c>
      <c r="AP39" s="447">
        <v>0</v>
      </c>
      <c r="AQ39" s="446">
        <v>0</v>
      </c>
      <c r="AR39" s="444">
        <v>0</v>
      </c>
      <c r="AS39" s="447">
        <v>0</v>
      </c>
      <c r="AT39" s="443">
        <v>0</v>
      </c>
      <c r="AU39" s="444">
        <v>0</v>
      </c>
      <c r="AV39" s="445">
        <v>0</v>
      </c>
      <c r="AW39" s="444">
        <v>0</v>
      </c>
      <c r="AX39" s="444">
        <v>0</v>
      </c>
      <c r="AY39" s="480">
        <v>0</v>
      </c>
      <c r="AZ39" s="481">
        <v>0</v>
      </c>
      <c r="BA39" s="494">
        <v>0</v>
      </c>
      <c r="BB39" s="482">
        <v>0</v>
      </c>
      <c r="BC39" s="483">
        <v>0</v>
      </c>
      <c r="BD39" s="483">
        <v>0</v>
      </c>
      <c r="BE39" s="483">
        <v>0</v>
      </c>
      <c r="BF39" s="251"/>
      <c r="BG39" s="108">
        <v>0</v>
      </c>
      <c r="BH39" s="100">
        <v>0</v>
      </c>
      <c r="BI39" s="101">
        <v>0</v>
      </c>
      <c r="BJ39" s="99">
        <v>0</v>
      </c>
      <c r="BK39" s="98">
        <v>0</v>
      </c>
      <c r="BL39" s="97"/>
    </row>
    <row r="40" spans="2:64" ht="34.5" customHeight="1">
      <c r="B40" s="388"/>
      <c r="C40" s="396" t="s">
        <v>2</v>
      </c>
      <c r="D40" s="395">
        <v>236</v>
      </c>
      <c r="E40" s="395">
        <v>5</v>
      </c>
      <c r="F40" s="392">
        <v>241</v>
      </c>
      <c r="G40" s="395">
        <v>133</v>
      </c>
      <c r="H40" s="392">
        <v>8</v>
      </c>
      <c r="I40" s="392">
        <v>141</v>
      </c>
      <c r="J40" s="394">
        <v>30</v>
      </c>
      <c r="K40" s="392">
        <v>4</v>
      </c>
      <c r="L40" s="394">
        <v>34</v>
      </c>
      <c r="M40" s="395">
        <v>1</v>
      </c>
      <c r="N40" s="392">
        <v>0</v>
      </c>
      <c r="O40" s="393">
        <v>1</v>
      </c>
      <c r="P40" s="394">
        <v>0</v>
      </c>
      <c r="Q40" s="392">
        <v>0</v>
      </c>
      <c r="R40" s="394">
        <v>0</v>
      </c>
      <c r="S40" s="395">
        <v>400</v>
      </c>
      <c r="T40" s="392">
        <v>17</v>
      </c>
      <c r="U40" s="393">
        <v>417</v>
      </c>
      <c r="V40" s="448">
        <v>1905</v>
      </c>
      <c r="W40" s="449">
        <v>54</v>
      </c>
      <c r="X40" s="438">
        <v>1959</v>
      </c>
      <c r="Y40" s="449">
        <v>5470</v>
      </c>
      <c r="Z40" s="438">
        <v>5989</v>
      </c>
      <c r="AA40" s="450">
        <v>11459</v>
      </c>
      <c r="AB40" s="449">
        <v>740</v>
      </c>
      <c r="AC40" s="438">
        <v>776</v>
      </c>
      <c r="AD40" s="450">
        <v>1516</v>
      </c>
      <c r="AE40" s="449">
        <v>467</v>
      </c>
      <c r="AF40" s="438">
        <v>448</v>
      </c>
      <c r="AG40" s="450">
        <v>915</v>
      </c>
      <c r="AH40" s="448">
        <v>1</v>
      </c>
      <c r="AI40" s="438">
        <v>0</v>
      </c>
      <c r="AJ40" s="448">
        <v>1</v>
      </c>
      <c r="AK40" s="449">
        <v>4</v>
      </c>
      <c r="AL40" s="449">
        <v>0</v>
      </c>
      <c r="AM40" s="438">
        <v>4</v>
      </c>
      <c r="AN40" s="449">
        <v>3</v>
      </c>
      <c r="AO40" s="438">
        <v>1</v>
      </c>
      <c r="AP40" s="450">
        <v>4</v>
      </c>
      <c r="AQ40" s="449">
        <v>14</v>
      </c>
      <c r="AR40" s="438">
        <v>26</v>
      </c>
      <c r="AS40" s="450">
        <v>40</v>
      </c>
      <c r="AT40" s="448">
        <v>22</v>
      </c>
      <c r="AU40" s="438">
        <v>55</v>
      </c>
      <c r="AV40" s="448">
        <v>77</v>
      </c>
      <c r="AW40" s="438">
        <v>0</v>
      </c>
      <c r="AX40" s="438">
        <v>0</v>
      </c>
      <c r="AY40" s="438">
        <v>0</v>
      </c>
      <c r="AZ40" s="449">
        <v>8626</v>
      </c>
      <c r="BA40" s="438">
        <v>7349</v>
      </c>
      <c r="BB40" s="484">
        <v>15975</v>
      </c>
      <c r="BC40" s="485">
        <v>9026</v>
      </c>
      <c r="BD40" s="485">
        <v>7366</v>
      </c>
      <c r="BE40" s="485">
        <v>16392</v>
      </c>
      <c r="BF40" s="251"/>
      <c r="BG40" s="103">
        <v>7457</v>
      </c>
      <c r="BH40" s="104">
        <v>17957</v>
      </c>
      <c r="BI40" s="105">
        <v>11006</v>
      </c>
      <c r="BJ40" s="102">
        <v>7470</v>
      </c>
      <c r="BK40" s="103">
        <v>18476</v>
      </c>
      <c r="BL40" s="97"/>
    </row>
    <row r="41" spans="2:64" ht="34.5" customHeight="1">
      <c r="B41" s="373" t="s">
        <v>31</v>
      </c>
      <c r="C41" s="384" t="s">
        <v>32</v>
      </c>
      <c r="D41" s="385">
        <v>216</v>
      </c>
      <c r="E41" s="386">
        <v>4</v>
      </c>
      <c r="F41" s="155">
        <v>220</v>
      </c>
      <c r="G41" s="387">
        <v>206</v>
      </c>
      <c r="H41" s="386">
        <v>4</v>
      </c>
      <c r="I41" s="154">
        <v>210</v>
      </c>
      <c r="J41" s="387">
        <v>17</v>
      </c>
      <c r="K41" s="386">
        <v>2</v>
      </c>
      <c r="L41" s="150">
        <v>19</v>
      </c>
      <c r="M41" s="385">
        <v>0</v>
      </c>
      <c r="N41" s="386">
        <v>0</v>
      </c>
      <c r="O41" s="155">
        <v>0</v>
      </c>
      <c r="P41" s="387">
        <v>0</v>
      </c>
      <c r="Q41" s="386">
        <v>0</v>
      </c>
      <c r="R41" s="150">
        <v>0</v>
      </c>
      <c r="S41" s="151">
        <v>439</v>
      </c>
      <c r="T41" s="154">
        <v>10</v>
      </c>
      <c r="U41" s="155">
        <v>449</v>
      </c>
      <c r="V41" s="443">
        <v>1731</v>
      </c>
      <c r="W41" s="444">
        <v>39</v>
      </c>
      <c r="X41" s="445">
        <v>1770</v>
      </c>
      <c r="Y41" s="446">
        <v>6849</v>
      </c>
      <c r="Z41" s="444">
        <v>6740</v>
      </c>
      <c r="AA41" s="447">
        <v>13589</v>
      </c>
      <c r="AB41" s="446">
        <v>1079</v>
      </c>
      <c r="AC41" s="444">
        <v>1039</v>
      </c>
      <c r="AD41" s="447">
        <v>2118</v>
      </c>
      <c r="AE41" s="446">
        <v>690</v>
      </c>
      <c r="AF41" s="444">
        <v>607</v>
      </c>
      <c r="AG41" s="447">
        <v>1297</v>
      </c>
      <c r="AH41" s="462">
        <v>0</v>
      </c>
      <c r="AI41" s="463">
        <v>1</v>
      </c>
      <c r="AJ41" s="445">
        <v>1</v>
      </c>
      <c r="AK41" s="446">
        <v>6</v>
      </c>
      <c r="AL41" s="444">
        <v>0</v>
      </c>
      <c r="AM41" s="447">
        <v>6</v>
      </c>
      <c r="AN41" s="446">
        <v>7</v>
      </c>
      <c r="AO41" s="444">
        <v>3</v>
      </c>
      <c r="AP41" s="447">
        <v>10</v>
      </c>
      <c r="AQ41" s="446">
        <v>4</v>
      </c>
      <c r="AR41" s="444">
        <v>0</v>
      </c>
      <c r="AS41" s="447">
        <v>4</v>
      </c>
      <c r="AT41" s="443">
        <v>46</v>
      </c>
      <c r="AU41" s="444">
        <v>36</v>
      </c>
      <c r="AV41" s="445">
        <v>82</v>
      </c>
      <c r="AW41" s="444">
        <v>0</v>
      </c>
      <c r="AX41" s="444">
        <v>0</v>
      </c>
      <c r="AY41" s="480">
        <v>0</v>
      </c>
      <c r="AZ41" s="481">
        <v>10412</v>
      </c>
      <c r="BA41" s="480">
        <v>8465</v>
      </c>
      <c r="BB41" s="482">
        <v>18877</v>
      </c>
      <c r="BC41" s="483">
        <v>10851</v>
      </c>
      <c r="BD41" s="483">
        <v>8475</v>
      </c>
      <c r="BE41" s="483">
        <v>19326</v>
      </c>
      <c r="BF41" s="251"/>
      <c r="BG41" s="98">
        <v>9440</v>
      </c>
      <c r="BH41" s="100">
        <v>22594</v>
      </c>
      <c r="BI41" s="101">
        <v>13973</v>
      </c>
      <c r="BJ41" s="99">
        <v>9445</v>
      </c>
      <c r="BK41" s="98">
        <v>23418</v>
      </c>
      <c r="BL41" s="97"/>
    </row>
    <row r="42" spans="2:64" ht="34.5" customHeight="1">
      <c r="B42" s="388"/>
      <c r="C42" s="389" t="s">
        <v>33</v>
      </c>
      <c r="D42" s="385">
        <v>85</v>
      </c>
      <c r="E42" s="386">
        <v>3</v>
      </c>
      <c r="F42" s="155">
        <v>88</v>
      </c>
      <c r="G42" s="387">
        <v>91</v>
      </c>
      <c r="H42" s="386">
        <v>6</v>
      </c>
      <c r="I42" s="154">
        <v>97</v>
      </c>
      <c r="J42" s="387">
        <v>2</v>
      </c>
      <c r="K42" s="386">
        <v>1</v>
      </c>
      <c r="L42" s="150">
        <v>3</v>
      </c>
      <c r="M42" s="385">
        <v>0</v>
      </c>
      <c r="N42" s="386">
        <v>0</v>
      </c>
      <c r="O42" s="155">
        <v>0</v>
      </c>
      <c r="P42" s="387">
        <v>0</v>
      </c>
      <c r="Q42" s="386">
        <v>0</v>
      </c>
      <c r="R42" s="150">
        <v>0</v>
      </c>
      <c r="S42" s="151">
        <v>178</v>
      </c>
      <c r="T42" s="154">
        <v>10</v>
      </c>
      <c r="U42" s="155">
        <v>188</v>
      </c>
      <c r="V42" s="443">
        <v>740</v>
      </c>
      <c r="W42" s="444">
        <v>18</v>
      </c>
      <c r="X42" s="445">
        <v>758</v>
      </c>
      <c r="Y42" s="446">
        <v>2361</v>
      </c>
      <c r="Z42" s="444">
        <v>2478</v>
      </c>
      <c r="AA42" s="447">
        <v>4839</v>
      </c>
      <c r="AB42" s="446">
        <v>354</v>
      </c>
      <c r="AC42" s="444">
        <v>383</v>
      </c>
      <c r="AD42" s="447">
        <v>737</v>
      </c>
      <c r="AE42" s="446">
        <v>205</v>
      </c>
      <c r="AF42" s="444">
        <v>216</v>
      </c>
      <c r="AG42" s="447">
        <v>421</v>
      </c>
      <c r="AH42" s="443">
        <v>0</v>
      </c>
      <c r="AI42" s="444">
        <v>0</v>
      </c>
      <c r="AJ42" s="445">
        <v>0</v>
      </c>
      <c r="AK42" s="446">
        <v>1</v>
      </c>
      <c r="AL42" s="444">
        <v>0</v>
      </c>
      <c r="AM42" s="447">
        <v>1</v>
      </c>
      <c r="AN42" s="446">
        <v>1</v>
      </c>
      <c r="AO42" s="444">
        <v>0</v>
      </c>
      <c r="AP42" s="447">
        <v>1</v>
      </c>
      <c r="AQ42" s="446">
        <v>1</v>
      </c>
      <c r="AR42" s="444">
        <v>0</v>
      </c>
      <c r="AS42" s="447">
        <v>1</v>
      </c>
      <c r="AT42" s="443">
        <v>15</v>
      </c>
      <c r="AU42" s="444">
        <v>19</v>
      </c>
      <c r="AV42" s="445">
        <v>34</v>
      </c>
      <c r="AW42" s="444">
        <v>0</v>
      </c>
      <c r="AX42" s="444">
        <v>0</v>
      </c>
      <c r="AY42" s="480">
        <v>0</v>
      </c>
      <c r="AZ42" s="481">
        <v>3678</v>
      </c>
      <c r="BA42" s="480">
        <v>3114</v>
      </c>
      <c r="BB42" s="482">
        <v>6792</v>
      </c>
      <c r="BC42" s="483">
        <v>3856</v>
      </c>
      <c r="BD42" s="483">
        <v>3124</v>
      </c>
      <c r="BE42" s="483">
        <v>6980</v>
      </c>
      <c r="BF42" s="251"/>
      <c r="BG42" s="98">
        <v>3673</v>
      </c>
      <c r="BH42" s="100">
        <v>8737</v>
      </c>
      <c r="BI42" s="101">
        <v>5349</v>
      </c>
      <c r="BJ42" s="99">
        <v>3678</v>
      </c>
      <c r="BK42" s="98">
        <v>9027</v>
      </c>
      <c r="BL42" s="97"/>
    </row>
    <row r="43" spans="2:64" ht="34.5" customHeight="1">
      <c r="B43" s="414"/>
      <c r="C43" s="415" t="s">
        <v>2</v>
      </c>
      <c r="D43" s="395">
        <v>301</v>
      </c>
      <c r="E43" s="395">
        <v>7</v>
      </c>
      <c r="F43" s="392">
        <v>308</v>
      </c>
      <c r="G43" s="395">
        <v>297</v>
      </c>
      <c r="H43" s="395">
        <v>10</v>
      </c>
      <c r="I43" s="392">
        <v>307</v>
      </c>
      <c r="J43" s="394">
        <v>19</v>
      </c>
      <c r="K43" s="395">
        <v>3</v>
      </c>
      <c r="L43" s="392">
        <v>22</v>
      </c>
      <c r="M43" s="395">
        <v>0</v>
      </c>
      <c r="N43" s="395">
        <v>0</v>
      </c>
      <c r="O43" s="392">
        <v>0</v>
      </c>
      <c r="P43" s="395">
        <v>0</v>
      </c>
      <c r="Q43" s="395">
        <v>0</v>
      </c>
      <c r="R43" s="392">
        <v>0</v>
      </c>
      <c r="S43" s="395">
        <v>617</v>
      </c>
      <c r="T43" s="392">
        <v>20</v>
      </c>
      <c r="U43" s="393">
        <v>637</v>
      </c>
      <c r="V43" s="449">
        <v>2471</v>
      </c>
      <c r="W43" s="449">
        <v>57</v>
      </c>
      <c r="X43" s="438">
        <v>2528</v>
      </c>
      <c r="Y43" s="449">
        <v>9210</v>
      </c>
      <c r="Z43" s="449">
        <v>9218</v>
      </c>
      <c r="AA43" s="438">
        <v>18428</v>
      </c>
      <c r="AB43" s="449">
        <v>1433</v>
      </c>
      <c r="AC43" s="449">
        <v>1422</v>
      </c>
      <c r="AD43" s="438">
        <v>2855</v>
      </c>
      <c r="AE43" s="449">
        <v>895</v>
      </c>
      <c r="AF43" s="449">
        <v>823</v>
      </c>
      <c r="AG43" s="438">
        <v>1718</v>
      </c>
      <c r="AH43" s="449">
        <v>0</v>
      </c>
      <c r="AI43" s="449">
        <v>1</v>
      </c>
      <c r="AJ43" s="438">
        <v>1</v>
      </c>
      <c r="AK43" s="449">
        <v>7</v>
      </c>
      <c r="AL43" s="449">
        <v>0</v>
      </c>
      <c r="AM43" s="438">
        <v>7</v>
      </c>
      <c r="AN43" s="449">
        <v>8</v>
      </c>
      <c r="AO43" s="449">
        <v>3</v>
      </c>
      <c r="AP43" s="438">
        <v>11</v>
      </c>
      <c r="AQ43" s="449">
        <v>5</v>
      </c>
      <c r="AR43" s="449">
        <v>0</v>
      </c>
      <c r="AS43" s="438">
        <v>5</v>
      </c>
      <c r="AT43" s="449">
        <v>61</v>
      </c>
      <c r="AU43" s="449">
        <v>55</v>
      </c>
      <c r="AV43" s="449">
        <v>116</v>
      </c>
      <c r="AW43" s="438">
        <v>0</v>
      </c>
      <c r="AX43" s="449">
        <v>0</v>
      </c>
      <c r="AY43" s="438">
        <v>0</v>
      </c>
      <c r="AZ43" s="449">
        <v>14090</v>
      </c>
      <c r="BA43" s="438">
        <v>11579</v>
      </c>
      <c r="BB43" s="484">
        <v>25669</v>
      </c>
      <c r="BC43" s="485">
        <v>14707</v>
      </c>
      <c r="BD43" s="485">
        <v>11599</v>
      </c>
      <c r="BE43" s="485">
        <v>26306</v>
      </c>
      <c r="BF43" s="251"/>
      <c r="BG43" s="103">
        <v>13113</v>
      </c>
      <c r="BH43" s="104">
        <v>31331</v>
      </c>
      <c r="BI43" s="105">
        <v>19322</v>
      </c>
      <c r="BJ43" s="102">
        <v>13123</v>
      </c>
      <c r="BK43" s="103">
        <v>32445</v>
      </c>
      <c r="BL43" s="97"/>
    </row>
    <row r="44" spans="2:64" ht="34.5" customHeight="1">
      <c r="B44" s="388" t="s">
        <v>34</v>
      </c>
      <c r="C44" s="389" t="s">
        <v>35</v>
      </c>
      <c r="D44" s="385">
        <v>424</v>
      </c>
      <c r="E44" s="386">
        <v>2</v>
      </c>
      <c r="F44" s="155">
        <v>426</v>
      </c>
      <c r="G44" s="387">
        <v>347</v>
      </c>
      <c r="H44" s="386">
        <v>15</v>
      </c>
      <c r="I44" s="154">
        <v>362</v>
      </c>
      <c r="J44" s="387">
        <v>10</v>
      </c>
      <c r="K44" s="386">
        <v>0</v>
      </c>
      <c r="L44" s="150">
        <v>10</v>
      </c>
      <c r="M44" s="385">
        <v>0</v>
      </c>
      <c r="N44" s="386">
        <v>0</v>
      </c>
      <c r="O44" s="155">
        <v>0</v>
      </c>
      <c r="P44" s="387">
        <v>0</v>
      </c>
      <c r="Q44" s="386">
        <v>0</v>
      </c>
      <c r="R44" s="150">
        <v>0</v>
      </c>
      <c r="S44" s="151">
        <v>781</v>
      </c>
      <c r="T44" s="154">
        <v>17</v>
      </c>
      <c r="U44" s="155">
        <v>798</v>
      </c>
      <c r="V44" s="443">
        <v>2847</v>
      </c>
      <c r="W44" s="444">
        <v>74</v>
      </c>
      <c r="X44" s="445">
        <v>2921</v>
      </c>
      <c r="Y44" s="446">
        <v>10525</v>
      </c>
      <c r="Z44" s="444">
        <v>10520</v>
      </c>
      <c r="AA44" s="447">
        <v>21045</v>
      </c>
      <c r="AB44" s="446">
        <v>1646</v>
      </c>
      <c r="AC44" s="444">
        <v>1629</v>
      </c>
      <c r="AD44" s="447">
        <v>3275</v>
      </c>
      <c r="AE44" s="446">
        <v>918</v>
      </c>
      <c r="AF44" s="444">
        <v>964</v>
      </c>
      <c r="AG44" s="447">
        <v>1882</v>
      </c>
      <c r="AH44" s="443">
        <v>1</v>
      </c>
      <c r="AI44" s="444">
        <v>0</v>
      </c>
      <c r="AJ44" s="445">
        <v>1</v>
      </c>
      <c r="AK44" s="446">
        <v>9</v>
      </c>
      <c r="AL44" s="444">
        <v>0</v>
      </c>
      <c r="AM44" s="447">
        <v>9</v>
      </c>
      <c r="AN44" s="446">
        <v>13</v>
      </c>
      <c r="AO44" s="444">
        <v>2</v>
      </c>
      <c r="AP44" s="447">
        <v>15</v>
      </c>
      <c r="AQ44" s="446">
        <v>10</v>
      </c>
      <c r="AR44" s="444">
        <v>5</v>
      </c>
      <c r="AS44" s="447">
        <v>15</v>
      </c>
      <c r="AT44" s="443">
        <v>71</v>
      </c>
      <c r="AU44" s="444">
        <v>110</v>
      </c>
      <c r="AV44" s="445">
        <v>181</v>
      </c>
      <c r="AW44" s="444">
        <v>0</v>
      </c>
      <c r="AX44" s="444">
        <v>0</v>
      </c>
      <c r="AY44" s="480">
        <v>0</v>
      </c>
      <c r="AZ44" s="481">
        <v>16040</v>
      </c>
      <c r="BA44" s="480">
        <v>13304</v>
      </c>
      <c r="BB44" s="482">
        <v>29344</v>
      </c>
      <c r="BC44" s="483">
        <v>16821</v>
      </c>
      <c r="BD44" s="483">
        <v>13321</v>
      </c>
      <c r="BE44" s="483">
        <v>30142</v>
      </c>
      <c r="BF44" s="251"/>
      <c r="BG44" s="98">
        <v>13659</v>
      </c>
      <c r="BH44" s="100">
        <v>32010</v>
      </c>
      <c r="BI44" s="101">
        <v>19517</v>
      </c>
      <c r="BJ44" s="99">
        <v>13672</v>
      </c>
      <c r="BK44" s="98">
        <v>33189</v>
      </c>
      <c r="BL44" s="97"/>
    </row>
    <row r="45" spans="2:64" ht="34.5" customHeight="1">
      <c r="B45" s="388"/>
      <c r="C45" s="389" t="s">
        <v>36</v>
      </c>
      <c r="D45" s="385">
        <v>128</v>
      </c>
      <c r="E45" s="386">
        <v>3</v>
      </c>
      <c r="F45" s="155">
        <v>131</v>
      </c>
      <c r="G45" s="387">
        <v>114</v>
      </c>
      <c r="H45" s="386">
        <v>10</v>
      </c>
      <c r="I45" s="154">
        <v>124</v>
      </c>
      <c r="J45" s="387">
        <v>8</v>
      </c>
      <c r="K45" s="386">
        <v>0</v>
      </c>
      <c r="L45" s="150">
        <v>8</v>
      </c>
      <c r="M45" s="385">
        <v>0</v>
      </c>
      <c r="N45" s="386">
        <v>0</v>
      </c>
      <c r="O45" s="155">
        <v>0</v>
      </c>
      <c r="P45" s="387">
        <v>0</v>
      </c>
      <c r="Q45" s="386">
        <v>0</v>
      </c>
      <c r="R45" s="150">
        <v>0</v>
      </c>
      <c r="S45" s="151">
        <v>250</v>
      </c>
      <c r="T45" s="154">
        <v>13</v>
      </c>
      <c r="U45" s="155">
        <v>263</v>
      </c>
      <c r="V45" s="443">
        <v>966</v>
      </c>
      <c r="W45" s="444">
        <v>29</v>
      </c>
      <c r="X45" s="445">
        <v>995</v>
      </c>
      <c r="Y45" s="446">
        <v>3166</v>
      </c>
      <c r="Z45" s="444">
        <v>3101</v>
      </c>
      <c r="AA45" s="447">
        <v>6267</v>
      </c>
      <c r="AB45" s="446">
        <v>507</v>
      </c>
      <c r="AC45" s="444">
        <v>506</v>
      </c>
      <c r="AD45" s="447">
        <v>1013</v>
      </c>
      <c r="AE45" s="446">
        <v>307</v>
      </c>
      <c r="AF45" s="444">
        <v>307</v>
      </c>
      <c r="AG45" s="447">
        <v>614</v>
      </c>
      <c r="AH45" s="443">
        <v>1</v>
      </c>
      <c r="AI45" s="444">
        <v>0</v>
      </c>
      <c r="AJ45" s="445">
        <v>1</v>
      </c>
      <c r="AK45" s="446">
        <v>0</v>
      </c>
      <c r="AL45" s="444">
        <v>0</v>
      </c>
      <c r="AM45" s="447">
        <v>0</v>
      </c>
      <c r="AN45" s="446">
        <v>3</v>
      </c>
      <c r="AO45" s="444">
        <v>0</v>
      </c>
      <c r="AP45" s="447">
        <v>3</v>
      </c>
      <c r="AQ45" s="446">
        <v>3</v>
      </c>
      <c r="AR45" s="444">
        <v>3</v>
      </c>
      <c r="AS45" s="447">
        <v>6</v>
      </c>
      <c r="AT45" s="443">
        <v>34</v>
      </c>
      <c r="AU45" s="444">
        <v>49</v>
      </c>
      <c r="AV45" s="445">
        <v>83</v>
      </c>
      <c r="AW45" s="444">
        <v>0</v>
      </c>
      <c r="AX45" s="444">
        <v>0</v>
      </c>
      <c r="AY45" s="480">
        <v>0</v>
      </c>
      <c r="AZ45" s="481">
        <v>4987</v>
      </c>
      <c r="BA45" s="480">
        <v>3995</v>
      </c>
      <c r="BB45" s="482">
        <v>8982</v>
      </c>
      <c r="BC45" s="483">
        <v>5237</v>
      </c>
      <c r="BD45" s="483">
        <v>4008</v>
      </c>
      <c r="BE45" s="483">
        <v>9245</v>
      </c>
      <c r="BF45" s="251"/>
      <c r="BG45" s="98">
        <v>4310</v>
      </c>
      <c r="BH45" s="100">
        <v>10368</v>
      </c>
      <c r="BI45" s="101">
        <v>6384</v>
      </c>
      <c r="BJ45" s="99">
        <v>4321</v>
      </c>
      <c r="BK45" s="98">
        <v>10705</v>
      </c>
      <c r="BL45" s="97"/>
    </row>
    <row r="46" spans="2:64" ht="34.5" customHeight="1">
      <c r="B46" s="416"/>
      <c r="C46" s="415" t="s">
        <v>2</v>
      </c>
      <c r="D46" s="395">
        <v>552</v>
      </c>
      <c r="E46" s="395">
        <v>5</v>
      </c>
      <c r="F46" s="392">
        <v>557</v>
      </c>
      <c r="G46" s="395">
        <v>461</v>
      </c>
      <c r="H46" s="395">
        <v>25</v>
      </c>
      <c r="I46" s="392">
        <v>486</v>
      </c>
      <c r="J46" s="394">
        <v>18</v>
      </c>
      <c r="K46" s="395">
        <v>0</v>
      </c>
      <c r="L46" s="392">
        <v>18</v>
      </c>
      <c r="M46" s="395">
        <v>0</v>
      </c>
      <c r="N46" s="395">
        <v>0</v>
      </c>
      <c r="O46" s="392">
        <v>0</v>
      </c>
      <c r="P46" s="395">
        <v>0</v>
      </c>
      <c r="Q46" s="395">
        <v>0</v>
      </c>
      <c r="R46" s="392">
        <v>0</v>
      </c>
      <c r="S46" s="395">
        <v>1031</v>
      </c>
      <c r="T46" s="392">
        <v>30</v>
      </c>
      <c r="U46" s="393">
        <v>1061</v>
      </c>
      <c r="V46" s="449">
        <v>3813</v>
      </c>
      <c r="W46" s="449">
        <v>103</v>
      </c>
      <c r="X46" s="438">
        <v>3916</v>
      </c>
      <c r="Y46" s="449">
        <v>13691</v>
      </c>
      <c r="Z46" s="449">
        <v>13621</v>
      </c>
      <c r="AA46" s="438">
        <v>27312</v>
      </c>
      <c r="AB46" s="449">
        <v>2153</v>
      </c>
      <c r="AC46" s="449">
        <v>2135</v>
      </c>
      <c r="AD46" s="438">
        <v>4288</v>
      </c>
      <c r="AE46" s="449">
        <v>1225</v>
      </c>
      <c r="AF46" s="449">
        <v>1271</v>
      </c>
      <c r="AG46" s="438">
        <v>2496</v>
      </c>
      <c r="AH46" s="449">
        <v>2</v>
      </c>
      <c r="AI46" s="449">
        <v>0</v>
      </c>
      <c r="AJ46" s="438">
        <v>2</v>
      </c>
      <c r="AK46" s="449">
        <v>9</v>
      </c>
      <c r="AL46" s="449">
        <v>0</v>
      </c>
      <c r="AM46" s="438">
        <v>9</v>
      </c>
      <c r="AN46" s="449">
        <v>16</v>
      </c>
      <c r="AO46" s="449">
        <v>2</v>
      </c>
      <c r="AP46" s="438">
        <v>18</v>
      </c>
      <c r="AQ46" s="449">
        <v>13</v>
      </c>
      <c r="AR46" s="449">
        <v>8</v>
      </c>
      <c r="AS46" s="438">
        <v>21</v>
      </c>
      <c r="AT46" s="449">
        <v>105</v>
      </c>
      <c r="AU46" s="449">
        <v>159</v>
      </c>
      <c r="AV46" s="449">
        <v>264</v>
      </c>
      <c r="AW46" s="438">
        <v>0</v>
      </c>
      <c r="AX46" s="449">
        <v>0</v>
      </c>
      <c r="AY46" s="438">
        <v>0</v>
      </c>
      <c r="AZ46" s="449">
        <v>21027</v>
      </c>
      <c r="BA46" s="438">
        <v>17299</v>
      </c>
      <c r="BB46" s="484">
        <v>38326</v>
      </c>
      <c r="BC46" s="485">
        <v>22058</v>
      </c>
      <c r="BD46" s="485">
        <v>17329</v>
      </c>
      <c r="BE46" s="485">
        <v>39387</v>
      </c>
      <c r="BF46" s="251"/>
      <c r="BG46" s="103">
        <v>18558</v>
      </c>
      <c r="BH46" s="104">
        <v>44051</v>
      </c>
      <c r="BI46" s="105">
        <v>27078</v>
      </c>
      <c r="BJ46" s="102">
        <v>18582</v>
      </c>
      <c r="BK46" s="103">
        <v>45660</v>
      </c>
      <c r="BL46" s="97"/>
    </row>
    <row r="47" spans="2:64" ht="34.5" customHeight="1">
      <c r="B47" s="373" t="s">
        <v>37</v>
      </c>
      <c r="C47" s="384" t="s">
        <v>38</v>
      </c>
      <c r="D47" s="385">
        <v>152</v>
      </c>
      <c r="E47" s="386">
        <v>3</v>
      </c>
      <c r="F47" s="155">
        <v>155</v>
      </c>
      <c r="G47" s="387">
        <v>55</v>
      </c>
      <c r="H47" s="386">
        <v>0</v>
      </c>
      <c r="I47" s="154">
        <v>55</v>
      </c>
      <c r="J47" s="387">
        <v>2</v>
      </c>
      <c r="K47" s="386">
        <v>0</v>
      </c>
      <c r="L47" s="150">
        <v>2</v>
      </c>
      <c r="M47" s="385">
        <v>0</v>
      </c>
      <c r="N47" s="386">
        <v>0</v>
      </c>
      <c r="O47" s="155">
        <v>0</v>
      </c>
      <c r="P47" s="387">
        <v>0</v>
      </c>
      <c r="Q47" s="386">
        <v>0</v>
      </c>
      <c r="R47" s="150">
        <v>0</v>
      </c>
      <c r="S47" s="151">
        <v>209</v>
      </c>
      <c r="T47" s="412">
        <v>3</v>
      </c>
      <c r="U47" s="155">
        <v>212</v>
      </c>
      <c r="V47" s="443">
        <v>706</v>
      </c>
      <c r="W47" s="444">
        <v>14</v>
      </c>
      <c r="X47" s="445">
        <v>720</v>
      </c>
      <c r="Y47" s="446">
        <v>1753</v>
      </c>
      <c r="Z47" s="444">
        <v>1701</v>
      </c>
      <c r="AA47" s="447">
        <v>3454</v>
      </c>
      <c r="AB47" s="446">
        <v>224</v>
      </c>
      <c r="AC47" s="444">
        <v>221</v>
      </c>
      <c r="AD47" s="447">
        <v>445</v>
      </c>
      <c r="AE47" s="446">
        <v>156</v>
      </c>
      <c r="AF47" s="444">
        <v>126</v>
      </c>
      <c r="AG47" s="447">
        <v>282</v>
      </c>
      <c r="AH47" s="443">
        <v>0</v>
      </c>
      <c r="AI47" s="444">
        <v>0</v>
      </c>
      <c r="AJ47" s="445">
        <v>0</v>
      </c>
      <c r="AK47" s="446">
        <v>0</v>
      </c>
      <c r="AL47" s="444">
        <v>0</v>
      </c>
      <c r="AM47" s="447">
        <v>0</v>
      </c>
      <c r="AN47" s="446">
        <v>2</v>
      </c>
      <c r="AO47" s="444">
        <v>0</v>
      </c>
      <c r="AP47" s="447">
        <v>2</v>
      </c>
      <c r="AQ47" s="446">
        <v>17</v>
      </c>
      <c r="AR47" s="444">
        <v>18</v>
      </c>
      <c r="AS47" s="447">
        <v>35</v>
      </c>
      <c r="AT47" s="443">
        <v>21</v>
      </c>
      <c r="AU47" s="444">
        <v>38</v>
      </c>
      <c r="AV47" s="445">
        <v>59</v>
      </c>
      <c r="AW47" s="444">
        <v>0</v>
      </c>
      <c r="AX47" s="444">
        <v>0</v>
      </c>
      <c r="AY47" s="480">
        <v>0</v>
      </c>
      <c r="AZ47" s="481">
        <v>2879</v>
      </c>
      <c r="BA47" s="480">
        <v>2118</v>
      </c>
      <c r="BB47" s="482">
        <v>4997</v>
      </c>
      <c r="BC47" s="483">
        <v>3088</v>
      </c>
      <c r="BD47" s="483">
        <v>2121</v>
      </c>
      <c r="BE47" s="483">
        <v>5209</v>
      </c>
      <c r="BF47" s="251"/>
      <c r="BG47" s="98">
        <v>2451</v>
      </c>
      <c r="BH47" s="100">
        <v>6344</v>
      </c>
      <c r="BI47" s="101">
        <v>4177</v>
      </c>
      <c r="BJ47" s="99">
        <v>2455</v>
      </c>
      <c r="BK47" s="98">
        <v>6632</v>
      </c>
      <c r="BL47" s="97"/>
    </row>
    <row r="48" spans="2:64" ht="34.5" customHeight="1">
      <c r="B48" s="388"/>
      <c r="C48" s="389" t="s">
        <v>39</v>
      </c>
      <c r="D48" s="385">
        <v>64</v>
      </c>
      <c r="E48" s="386">
        <v>0</v>
      </c>
      <c r="F48" s="155">
        <v>64</v>
      </c>
      <c r="G48" s="387">
        <v>17</v>
      </c>
      <c r="H48" s="386">
        <v>2</v>
      </c>
      <c r="I48" s="154">
        <v>19</v>
      </c>
      <c r="J48" s="387">
        <v>0</v>
      </c>
      <c r="K48" s="386">
        <v>1</v>
      </c>
      <c r="L48" s="150">
        <v>1</v>
      </c>
      <c r="M48" s="385">
        <v>0</v>
      </c>
      <c r="N48" s="386">
        <v>0</v>
      </c>
      <c r="O48" s="155">
        <v>0</v>
      </c>
      <c r="P48" s="387">
        <v>0</v>
      </c>
      <c r="Q48" s="386">
        <v>0</v>
      </c>
      <c r="R48" s="150">
        <v>0</v>
      </c>
      <c r="S48" s="151">
        <v>81</v>
      </c>
      <c r="T48" s="417">
        <v>3</v>
      </c>
      <c r="U48" s="155">
        <v>84</v>
      </c>
      <c r="V48" s="443">
        <v>273</v>
      </c>
      <c r="W48" s="444">
        <v>7</v>
      </c>
      <c r="X48" s="445">
        <v>280</v>
      </c>
      <c r="Y48" s="446">
        <v>654</v>
      </c>
      <c r="Z48" s="444">
        <v>723</v>
      </c>
      <c r="AA48" s="447">
        <v>1377</v>
      </c>
      <c r="AB48" s="446">
        <v>92</v>
      </c>
      <c r="AC48" s="444">
        <v>80</v>
      </c>
      <c r="AD48" s="447">
        <v>172</v>
      </c>
      <c r="AE48" s="446">
        <v>59</v>
      </c>
      <c r="AF48" s="444">
        <v>44</v>
      </c>
      <c r="AG48" s="447">
        <v>103</v>
      </c>
      <c r="AH48" s="443">
        <v>0</v>
      </c>
      <c r="AI48" s="444">
        <v>0</v>
      </c>
      <c r="AJ48" s="445">
        <v>0</v>
      </c>
      <c r="AK48" s="446">
        <v>3</v>
      </c>
      <c r="AL48" s="444">
        <v>0</v>
      </c>
      <c r="AM48" s="447">
        <v>3</v>
      </c>
      <c r="AN48" s="446">
        <v>0</v>
      </c>
      <c r="AO48" s="444">
        <v>0</v>
      </c>
      <c r="AP48" s="447">
        <v>0</v>
      </c>
      <c r="AQ48" s="446">
        <v>3</v>
      </c>
      <c r="AR48" s="444">
        <v>0</v>
      </c>
      <c r="AS48" s="447">
        <v>3</v>
      </c>
      <c r="AT48" s="443">
        <v>3</v>
      </c>
      <c r="AU48" s="444">
        <v>2</v>
      </c>
      <c r="AV48" s="445">
        <v>5</v>
      </c>
      <c r="AW48" s="444">
        <v>0</v>
      </c>
      <c r="AX48" s="444">
        <v>0</v>
      </c>
      <c r="AY48" s="480">
        <v>0</v>
      </c>
      <c r="AZ48" s="481">
        <v>1087</v>
      </c>
      <c r="BA48" s="480">
        <v>856</v>
      </c>
      <c r="BB48" s="482">
        <v>1943</v>
      </c>
      <c r="BC48" s="483">
        <v>1168</v>
      </c>
      <c r="BD48" s="483">
        <v>859</v>
      </c>
      <c r="BE48" s="483">
        <v>2027</v>
      </c>
      <c r="BF48" s="251"/>
      <c r="BG48" s="98">
        <v>911</v>
      </c>
      <c r="BH48" s="100">
        <v>2256</v>
      </c>
      <c r="BI48" s="101">
        <v>1459</v>
      </c>
      <c r="BJ48" s="99">
        <v>913</v>
      </c>
      <c r="BK48" s="98">
        <v>2372</v>
      </c>
      <c r="BL48" s="97"/>
    </row>
    <row r="49" spans="2:64" ht="34.5" customHeight="1">
      <c r="B49" s="414"/>
      <c r="C49" s="415" t="s">
        <v>2</v>
      </c>
      <c r="D49" s="395">
        <v>216</v>
      </c>
      <c r="E49" s="392">
        <v>3</v>
      </c>
      <c r="F49" s="393">
        <v>219</v>
      </c>
      <c r="G49" s="395">
        <v>72</v>
      </c>
      <c r="H49" s="392">
        <v>2</v>
      </c>
      <c r="I49" s="392">
        <v>74</v>
      </c>
      <c r="J49" s="394">
        <v>2</v>
      </c>
      <c r="K49" s="392">
        <v>1</v>
      </c>
      <c r="L49" s="394">
        <v>3</v>
      </c>
      <c r="M49" s="395">
        <v>0</v>
      </c>
      <c r="N49" s="392">
        <v>0</v>
      </c>
      <c r="O49" s="393">
        <v>0</v>
      </c>
      <c r="P49" s="395">
        <v>0</v>
      </c>
      <c r="Q49" s="395">
        <v>0</v>
      </c>
      <c r="R49" s="392">
        <v>0</v>
      </c>
      <c r="S49" s="395">
        <v>290</v>
      </c>
      <c r="T49" s="140">
        <v>6</v>
      </c>
      <c r="U49" s="393">
        <v>296</v>
      </c>
      <c r="V49" s="449">
        <v>979</v>
      </c>
      <c r="W49" s="449">
        <v>21</v>
      </c>
      <c r="X49" s="438">
        <v>1000</v>
      </c>
      <c r="Y49" s="449">
        <v>2407</v>
      </c>
      <c r="Z49" s="449">
        <v>2424</v>
      </c>
      <c r="AA49" s="438">
        <v>4831</v>
      </c>
      <c r="AB49" s="449">
        <v>316</v>
      </c>
      <c r="AC49" s="449">
        <v>301</v>
      </c>
      <c r="AD49" s="438">
        <v>617</v>
      </c>
      <c r="AE49" s="449">
        <v>215</v>
      </c>
      <c r="AF49" s="449">
        <v>170</v>
      </c>
      <c r="AG49" s="438">
        <v>385</v>
      </c>
      <c r="AH49" s="449">
        <v>0</v>
      </c>
      <c r="AI49" s="449">
        <v>0</v>
      </c>
      <c r="AJ49" s="438">
        <v>0</v>
      </c>
      <c r="AK49" s="449">
        <v>3</v>
      </c>
      <c r="AL49" s="449">
        <v>0</v>
      </c>
      <c r="AM49" s="438">
        <v>3</v>
      </c>
      <c r="AN49" s="449">
        <v>2</v>
      </c>
      <c r="AO49" s="449">
        <v>0</v>
      </c>
      <c r="AP49" s="438">
        <v>2</v>
      </c>
      <c r="AQ49" s="449">
        <v>20</v>
      </c>
      <c r="AR49" s="449">
        <v>18</v>
      </c>
      <c r="AS49" s="438">
        <v>38</v>
      </c>
      <c r="AT49" s="449">
        <v>24</v>
      </c>
      <c r="AU49" s="449">
        <v>40</v>
      </c>
      <c r="AV49" s="449">
        <v>64</v>
      </c>
      <c r="AW49" s="438">
        <v>0</v>
      </c>
      <c r="AX49" s="449">
        <v>0</v>
      </c>
      <c r="AY49" s="438">
        <v>0</v>
      </c>
      <c r="AZ49" s="449">
        <v>3966</v>
      </c>
      <c r="BA49" s="438">
        <v>2974</v>
      </c>
      <c r="BB49" s="484">
        <v>6940</v>
      </c>
      <c r="BC49" s="485">
        <v>4256</v>
      </c>
      <c r="BD49" s="485">
        <v>2980</v>
      </c>
      <c r="BE49" s="485">
        <v>7236</v>
      </c>
      <c r="BF49" s="251"/>
      <c r="BG49" s="103">
        <v>3362</v>
      </c>
      <c r="BH49" s="104">
        <v>8600</v>
      </c>
      <c r="BI49" s="105">
        <v>5636</v>
      </c>
      <c r="BJ49" s="102">
        <v>3368</v>
      </c>
      <c r="BK49" s="103">
        <v>9004</v>
      </c>
      <c r="BL49" s="97"/>
    </row>
    <row r="50" spans="2:64" ht="34.5" customHeight="1">
      <c r="B50" s="388" t="s">
        <v>40</v>
      </c>
      <c r="C50" s="389" t="s">
        <v>41</v>
      </c>
      <c r="D50" s="385">
        <v>275</v>
      </c>
      <c r="E50" s="386">
        <v>3</v>
      </c>
      <c r="F50" s="155">
        <v>278</v>
      </c>
      <c r="G50" s="387">
        <v>176</v>
      </c>
      <c r="H50" s="386">
        <v>11</v>
      </c>
      <c r="I50" s="154">
        <v>187</v>
      </c>
      <c r="J50" s="387">
        <v>6</v>
      </c>
      <c r="K50" s="386">
        <v>1</v>
      </c>
      <c r="L50" s="150">
        <v>7</v>
      </c>
      <c r="M50" s="385">
        <v>0</v>
      </c>
      <c r="N50" s="386">
        <v>0</v>
      </c>
      <c r="O50" s="155">
        <v>0</v>
      </c>
      <c r="P50" s="387">
        <v>0</v>
      </c>
      <c r="Q50" s="386">
        <v>0</v>
      </c>
      <c r="R50" s="150">
        <v>0</v>
      </c>
      <c r="S50" s="151">
        <v>457</v>
      </c>
      <c r="T50" s="154">
        <v>15</v>
      </c>
      <c r="U50" s="155">
        <v>472</v>
      </c>
      <c r="V50" s="443">
        <v>2677</v>
      </c>
      <c r="W50" s="444">
        <v>76</v>
      </c>
      <c r="X50" s="445">
        <v>2753</v>
      </c>
      <c r="Y50" s="446">
        <v>6701</v>
      </c>
      <c r="Z50" s="444">
        <v>8081</v>
      </c>
      <c r="AA50" s="447">
        <v>14782</v>
      </c>
      <c r="AB50" s="446">
        <v>1090</v>
      </c>
      <c r="AC50" s="444">
        <v>1173</v>
      </c>
      <c r="AD50" s="447">
        <v>2263</v>
      </c>
      <c r="AE50" s="446">
        <v>687</v>
      </c>
      <c r="AF50" s="444">
        <v>708</v>
      </c>
      <c r="AG50" s="447">
        <v>1395</v>
      </c>
      <c r="AH50" s="443">
        <v>0</v>
      </c>
      <c r="AI50" s="444">
        <v>0</v>
      </c>
      <c r="AJ50" s="445">
        <v>0</v>
      </c>
      <c r="AK50" s="446">
        <v>1</v>
      </c>
      <c r="AL50" s="444">
        <v>0</v>
      </c>
      <c r="AM50" s="447">
        <v>1</v>
      </c>
      <c r="AN50" s="446">
        <v>4</v>
      </c>
      <c r="AO50" s="444">
        <v>1</v>
      </c>
      <c r="AP50" s="447">
        <v>5</v>
      </c>
      <c r="AQ50" s="446">
        <v>0</v>
      </c>
      <c r="AR50" s="444">
        <v>2</v>
      </c>
      <c r="AS50" s="447">
        <v>2</v>
      </c>
      <c r="AT50" s="443">
        <v>38</v>
      </c>
      <c r="AU50" s="444">
        <v>63</v>
      </c>
      <c r="AV50" s="445">
        <v>101</v>
      </c>
      <c r="AW50" s="444">
        <v>0</v>
      </c>
      <c r="AX50" s="444">
        <v>0</v>
      </c>
      <c r="AY50" s="480">
        <v>0</v>
      </c>
      <c r="AZ50" s="481">
        <v>11198</v>
      </c>
      <c r="BA50" s="480">
        <v>10104</v>
      </c>
      <c r="BB50" s="482">
        <v>21302</v>
      </c>
      <c r="BC50" s="483">
        <v>11655</v>
      </c>
      <c r="BD50" s="483">
        <v>10119</v>
      </c>
      <c r="BE50" s="483">
        <v>21774</v>
      </c>
      <c r="BF50" s="251"/>
      <c r="BG50" s="98">
        <v>10234</v>
      </c>
      <c r="BH50" s="100">
        <v>22844</v>
      </c>
      <c r="BI50" s="101">
        <v>13230</v>
      </c>
      <c r="BJ50" s="99">
        <v>10253</v>
      </c>
      <c r="BK50" s="98">
        <v>23483</v>
      </c>
      <c r="BL50" s="97"/>
    </row>
    <row r="51" spans="2:64" ht="34.5" customHeight="1">
      <c r="B51" s="388"/>
      <c r="C51" s="389" t="s">
        <v>120</v>
      </c>
      <c r="D51" s="385">
        <v>107</v>
      </c>
      <c r="E51" s="386">
        <v>3</v>
      </c>
      <c r="F51" s="155">
        <v>110</v>
      </c>
      <c r="G51" s="387">
        <v>73</v>
      </c>
      <c r="H51" s="386">
        <v>8</v>
      </c>
      <c r="I51" s="154">
        <v>81</v>
      </c>
      <c r="J51" s="387">
        <v>3</v>
      </c>
      <c r="K51" s="386">
        <v>0</v>
      </c>
      <c r="L51" s="150">
        <v>3</v>
      </c>
      <c r="M51" s="385">
        <v>1</v>
      </c>
      <c r="N51" s="386">
        <v>0</v>
      </c>
      <c r="O51" s="155">
        <v>1</v>
      </c>
      <c r="P51" s="387">
        <v>0</v>
      </c>
      <c r="Q51" s="386">
        <v>0</v>
      </c>
      <c r="R51" s="150">
        <v>0</v>
      </c>
      <c r="S51" s="151">
        <v>184</v>
      </c>
      <c r="T51" s="154">
        <v>11</v>
      </c>
      <c r="U51" s="155">
        <v>195</v>
      </c>
      <c r="V51" s="443">
        <v>1267</v>
      </c>
      <c r="W51" s="444">
        <v>42</v>
      </c>
      <c r="X51" s="445">
        <v>1309</v>
      </c>
      <c r="Y51" s="446">
        <v>3340</v>
      </c>
      <c r="Z51" s="444">
        <v>3965</v>
      </c>
      <c r="AA51" s="447">
        <v>7305</v>
      </c>
      <c r="AB51" s="446">
        <v>411</v>
      </c>
      <c r="AC51" s="444">
        <v>422</v>
      </c>
      <c r="AD51" s="447">
        <v>833</v>
      </c>
      <c r="AE51" s="446">
        <v>306</v>
      </c>
      <c r="AF51" s="444">
        <v>326</v>
      </c>
      <c r="AG51" s="447">
        <v>632</v>
      </c>
      <c r="AH51" s="443">
        <v>0</v>
      </c>
      <c r="AI51" s="444">
        <v>0</v>
      </c>
      <c r="AJ51" s="445">
        <v>0</v>
      </c>
      <c r="AK51" s="446">
        <v>2</v>
      </c>
      <c r="AL51" s="444">
        <v>0</v>
      </c>
      <c r="AM51" s="447">
        <v>2</v>
      </c>
      <c r="AN51" s="446">
        <v>1</v>
      </c>
      <c r="AO51" s="444">
        <v>0</v>
      </c>
      <c r="AP51" s="447">
        <v>1</v>
      </c>
      <c r="AQ51" s="446">
        <v>6</v>
      </c>
      <c r="AR51" s="444">
        <v>16</v>
      </c>
      <c r="AS51" s="447">
        <v>22</v>
      </c>
      <c r="AT51" s="443">
        <v>17</v>
      </c>
      <c r="AU51" s="444">
        <v>41</v>
      </c>
      <c r="AV51" s="445">
        <v>58</v>
      </c>
      <c r="AW51" s="444">
        <v>0</v>
      </c>
      <c r="AX51" s="444">
        <v>0</v>
      </c>
      <c r="AY51" s="480">
        <v>0</v>
      </c>
      <c r="AZ51" s="481">
        <v>5350</v>
      </c>
      <c r="BA51" s="480">
        <v>4812</v>
      </c>
      <c r="BB51" s="482">
        <v>10162</v>
      </c>
      <c r="BC51" s="483">
        <v>5534</v>
      </c>
      <c r="BD51" s="483">
        <v>4823</v>
      </c>
      <c r="BE51" s="483">
        <v>10357</v>
      </c>
      <c r="BF51" s="251"/>
      <c r="BG51" s="98">
        <v>5329</v>
      </c>
      <c r="BH51" s="100">
        <v>11920</v>
      </c>
      <c r="BI51" s="101">
        <v>6812</v>
      </c>
      <c r="BJ51" s="99">
        <v>5335</v>
      </c>
      <c r="BK51" s="98">
        <v>12147</v>
      </c>
      <c r="BL51" s="97"/>
    </row>
    <row r="52" spans="2:64" ht="34.5" customHeight="1">
      <c r="B52" s="388"/>
      <c r="C52" s="389" t="s">
        <v>42</v>
      </c>
      <c r="D52" s="385">
        <v>18</v>
      </c>
      <c r="E52" s="386">
        <v>1</v>
      </c>
      <c r="F52" s="155">
        <v>19</v>
      </c>
      <c r="G52" s="387">
        <v>9</v>
      </c>
      <c r="H52" s="386">
        <v>1</v>
      </c>
      <c r="I52" s="154">
        <v>10</v>
      </c>
      <c r="J52" s="387">
        <v>0</v>
      </c>
      <c r="K52" s="386">
        <v>0</v>
      </c>
      <c r="L52" s="150">
        <v>0</v>
      </c>
      <c r="M52" s="385">
        <v>0</v>
      </c>
      <c r="N52" s="386">
        <v>0</v>
      </c>
      <c r="O52" s="155">
        <v>0</v>
      </c>
      <c r="P52" s="387">
        <v>0</v>
      </c>
      <c r="Q52" s="386">
        <v>0</v>
      </c>
      <c r="R52" s="150">
        <v>0</v>
      </c>
      <c r="S52" s="151">
        <v>27</v>
      </c>
      <c r="T52" s="154">
        <v>2</v>
      </c>
      <c r="U52" s="155">
        <v>29</v>
      </c>
      <c r="V52" s="443">
        <v>224</v>
      </c>
      <c r="W52" s="444">
        <v>8</v>
      </c>
      <c r="X52" s="445">
        <v>232</v>
      </c>
      <c r="Y52" s="446">
        <v>562</v>
      </c>
      <c r="Z52" s="444">
        <v>578</v>
      </c>
      <c r="AA52" s="447">
        <v>1140</v>
      </c>
      <c r="AB52" s="446">
        <v>63</v>
      </c>
      <c r="AC52" s="444">
        <v>63</v>
      </c>
      <c r="AD52" s="447">
        <v>126</v>
      </c>
      <c r="AE52" s="446">
        <v>29</v>
      </c>
      <c r="AF52" s="444">
        <v>45</v>
      </c>
      <c r="AG52" s="447">
        <v>74</v>
      </c>
      <c r="AH52" s="443">
        <v>0</v>
      </c>
      <c r="AI52" s="444">
        <v>0</v>
      </c>
      <c r="AJ52" s="445">
        <v>0</v>
      </c>
      <c r="AK52" s="446">
        <v>0</v>
      </c>
      <c r="AL52" s="444">
        <v>0</v>
      </c>
      <c r="AM52" s="447">
        <v>0</v>
      </c>
      <c r="AN52" s="446">
        <v>1</v>
      </c>
      <c r="AO52" s="444">
        <v>0</v>
      </c>
      <c r="AP52" s="447">
        <v>1</v>
      </c>
      <c r="AQ52" s="446">
        <v>0</v>
      </c>
      <c r="AR52" s="444">
        <v>1</v>
      </c>
      <c r="AS52" s="447">
        <v>1</v>
      </c>
      <c r="AT52" s="443">
        <v>3</v>
      </c>
      <c r="AU52" s="444">
        <v>3</v>
      </c>
      <c r="AV52" s="445">
        <v>6</v>
      </c>
      <c r="AW52" s="444">
        <v>0</v>
      </c>
      <c r="AX52" s="444">
        <v>0</v>
      </c>
      <c r="AY52" s="480">
        <v>0</v>
      </c>
      <c r="AZ52" s="481">
        <v>882</v>
      </c>
      <c r="BA52" s="480">
        <v>698</v>
      </c>
      <c r="BB52" s="482">
        <v>1580</v>
      </c>
      <c r="BC52" s="483">
        <v>909</v>
      </c>
      <c r="BD52" s="483">
        <v>700</v>
      </c>
      <c r="BE52" s="483">
        <v>1609</v>
      </c>
      <c r="BF52" s="251"/>
      <c r="BG52" s="98">
        <v>767</v>
      </c>
      <c r="BH52" s="100">
        <v>1870</v>
      </c>
      <c r="BI52" s="101">
        <v>1144</v>
      </c>
      <c r="BJ52" s="99">
        <v>767</v>
      </c>
      <c r="BK52" s="98">
        <v>1911</v>
      </c>
      <c r="BL52" s="97"/>
    </row>
    <row r="53" spans="2:64" ht="34.5" customHeight="1">
      <c r="B53" s="388"/>
      <c r="C53" s="389" t="s">
        <v>43</v>
      </c>
      <c r="D53" s="385">
        <v>20</v>
      </c>
      <c r="E53" s="391">
        <v>1</v>
      </c>
      <c r="F53" s="418">
        <v>21</v>
      </c>
      <c r="G53" s="419">
        <v>13</v>
      </c>
      <c r="H53" s="391">
        <v>1</v>
      </c>
      <c r="I53" s="417">
        <v>14</v>
      </c>
      <c r="J53" s="419">
        <v>2</v>
      </c>
      <c r="K53" s="391">
        <v>0</v>
      </c>
      <c r="L53" s="420">
        <v>2</v>
      </c>
      <c r="M53" s="421">
        <v>0</v>
      </c>
      <c r="N53" s="391">
        <v>0</v>
      </c>
      <c r="O53" s="418">
        <v>0</v>
      </c>
      <c r="P53" s="419">
        <v>0</v>
      </c>
      <c r="Q53" s="391">
        <v>0</v>
      </c>
      <c r="R53" s="420">
        <v>0</v>
      </c>
      <c r="S53" s="422">
        <v>35</v>
      </c>
      <c r="T53" s="417">
        <v>2</v>
      </c>
      <c r="U53" s="418">
        <v>37</v>
      </c>
      <c r="V53" s="464">
        <v>329</v>
      </c>
      <c r="W53" s="465">
        <v>10</v>
      </c>
      <c r="X53" s="466">
        <v>339</v>
      </c>
      <c r="Y53" s="467">
        <v>873</v>
      </c>
      <c r="Z53" s="465">
        <v>1001</v>
      </c>
      <c r="AA53" s="468">
        <v>1874</v>
      </c>
      <c r="AB53" s="467">
        <v>127</v>
      </c>
      <c r="AC53" s="465">
        <v>133</v>
      </c>
      <c r="AD53" s="468">
        <v>260</v>
      </c>
      <c r="AE53" s="467">
        <v>77</v>
      </c>
      <c r="AF53" s="465">
        <v>63</v>
      </c>
      <c r="AG53" s="468">
        <v>140</v>
      </c>
      <c r="AH53" s="464">
        <v>0</v>
      </c>
      <c r="AI53" s="465">
        <v>0</v>
      </c>
      <c r="AJ53" s="466">
        <v>0</v>
      </c>
      <c r="AK53" s="467">
        <v>0</v>
      </c>
      <c r="AL53" s="465">
        <v>0</v>
      </c>
      <c r="AM53" s="468">
        <v>0</v>
      </c>
      <c r="AN53" s="467">
        <v>1</v>
      </c>
      <c r="AO53" s="465">
        <v>0</v>
      </c>
      <c r="AP53" s="468">
        <v>1</v>
      </c>
      <c r="AQ53" s="467">
        <v>0</v>
      </c>
      <c r="AR53" s="465">
        <v>4</v>
      </c>
      <c r="AS53" s="468">
        <v>4</v>
      </c>
      <c r="AT53" s="464">
        <v>6</v>
      </c>
      <c r="AU53" s="465">
        <v>15</v>
      </c>
      <c r="AV53" s="466">
        <v>21</v>
      </c>
      <c r="AW53" s="465">
        <v>0</v>
      </c>
      <c r="AX53" s="465">
        <v>0</v>
      </c>
      <c r="AY53" s="494">
        <v>0</v>
      </c>
      <c r="AZ53" s="495">
        <v>1413</v>
      </c>
      <c r="BA53" s="494">
        <v>1226</v>
      </c>
      <c r="BB53" s="496">
        <v>2639</v>
      </c>
      <c r="BC53" s="497">
        <v>1448</v>
      </c>
      <c r="BD53" s="497">
        <v>1228</v>
      </c>
      <c r="BE53" s="497">
        <v>2676</v>
      </c>
      <c r="BF53" s="251"/>
      <c r="BG53" s="98">
        <v>1307</v>
      </c>
      <c r="BH53" s="100">
        <v>2981</v>
      </c>
      <c r="BI53" s="101">
        <v>1738</v>
      </c>
      <c r="BJ53" s="99">
        <v>1307</v>
      </c>
      <c r="BK53" s="98">
        <v>3045</v>
      </c>
      <c r="BL53" s="97"/>
    </row>
    <row r="54" spans="2:64" ht="34.5" customHeight="1">
      <c r="B54" s="416"/>
      <c r="C54" s="415" t="s">
        <v>2</v>
      </c>
      <c r="D54" s="392">
        <v>420</v>
      </c>
      <c r="E54" s="140">
        <v>8</v>
      </c>
      <c r="F54" s="143">
        <v>428</v>
      </c>
      <c r="G54" s="142">
        <v>271</v>
      </c>
      <c r="H54" s="140">
        <v>21</v>
      </c>
      <c r="I54" s="140">
        <v>292</v>
      </c>
      <c r="J54" s="141">
        <v>11</v>
      </c>
      <c r="K54" s="140">
        <v>1</v>
      </c>
      <c r="L54" s="141">
        <v>12</v>
      </c>
      <c r="M54" s="142">
        <v>1</v>
      </c>
      <c r="N54" s="140">
        <v>0</v>
      </c>
      <c r="O54" s="143">
        <v>1</v>
      </c>
      <c r="P54" s="141">
        <v>0</v>
      </c>
      <c r="Q54" s="140">
        <v>0</v>
      </c>
      <c r="R54" s="141">
        <v>0</v>
      </c>
      <c r="S54" s="142">
        <v>703</v>
      </c>
      <c r="T54" s="140">
        <v>30</v>
      </c>
      <c r="U54" s="143">
        <v>733</v>
      </c>
      <c r="V54" s="440">
        <v>4497</v>
      </c>
      <c r="W54" s="439">
        <v>136</v>
      </c>
      <c r="X54" s="440">
        <v>4633</v>
      </c>
      <c r="Y54" s="441">
        <v>11476</v>
      </c>
      <c r="Z54" s="439">
        <v>13625</v>
      </c>
      <c r="AA54" s="442">
        <v>25101</v>
      </c>
      <c r="AB54" s="441">
        <v>1691</v>
      </c>
      <c r="AC54" s="439">
        <v>1791</v>
      </c>
      <c r="AD54" s="442">
        <v>3482</v>
      </c>
      <c r="AE54" s="441">
        <v>1099</v>
      </c>
      <c r="AF54" s="439">
        <v>1142</v>
      </c>
      <c r="AG54" s="442">
        <v>2241</v>
      </c>
      <c r="AH54" s="440">
        <v>0</v>
      </c>
      <c r="AI54" s="439">
        <v>0</v>
      </c>
      <c r="AJ54" s="440">
        <v>0</v>
      </c>
      <c r="AK54" s="441">
        <v>3</v>
      </c>
      <c r="AL54" s="439">
        <v>0</v>
      </c>
      <c r="AM54" s="442">
        <v>3</v>
      </c>
      <c r="AN54" s="441">
        <v>7</v>
      </c>
      <c r="AO54" s="439">
        <v>1</v>
      </c>
      <c r="AP54" s="442">
        <v>8</v>
      </c>
      <c r="AQ54" s="441">
        <v>6</v>
      </c>
      <c r="AR54" s="439">
        <v>23</v>
      </c>
      <c r="AS54" s="442">
        <v>29</v>
      </c>
      <c r="AT54" s="440">
        <v>64</v>
      </c>
      <c r="AU54" s="439">
        <v>122</v>
      </c>
      <c r="AV54" s="440">
        <v>186</v>
      </c>
      <c r="AW54" s="439">
        <v>0</v>
      </c>
      <c r="AX54" s="439">
        <v>0</v>
      </c>
      <c r="AY54" s="439">
        <v>0</v>
      </c>
      <c r="AZ54" s="441">
        <v>18843</v>
      </c>
      <c r="BA54" s="439">
        <v>16840</v>
      </c>
      <c r="BB54" s="478">
        <v>35683</v>
      </c>
      <c r="BC54" s="479">
        <v>19546</v>
      </c>
      <c r="BD54" s="479">
        <v>16870</v>
      </c>
      <c r="BE54" s="479">
        <v>36416</v>
      </c>
      <c r="BF54" s="251"/>
      <c r="BG54" s="112">
        <v>17637</v>
      </c>
      <c r="BH54" s="113">
        <v>39615</v>
      </c>
      <c r="BI54" s="114">
        <v>22924</v>
      </c>
      <c r="BJ54" s="111">
        <v>17662</v>
      </c>
      <c r="BK54" s="112">
        <v>40586</v>
      </c>
      <c r="BL54" s="97"/>
    </row>
    <row r="55" spans="2:64" ht="34.5" customHeight="1">
      <c r="B55" s="373" t="s">
        <v>44</v>
      </c>
      <c r="C55" s="384" t="s">
        <v>45</v>
      </c>
      <c r="D55" s="385">
        <v>211</v>
      </c>
      <c r="E55" s="386">
        <v>3</v>
      </c>
      <c r="F55" s="155">
        <v>214</v>
      </c>
      <c r="G55" s="387">
        <v>135</v>
      </c>
      <c r="H55" s="386">
        <v>8</v>
      </c>
      <c r="I55" s="154">
        <v>143</v>
      </c>
      <c r="J55" s="387">
        <v>6</v>
      </c>
      <c r="K55" s="386">
        <v>1</v>
      </c>
      <c r="L55" s="150">
        <v>7</v>
      </c>
      <c r="M55" s="385">
        <v>1</v>
      </c>
      <c r="N55" s="386">
        <v>0</v>
      </c>
      <c r="O55" s="155">
        <v>1</v>
      </c>
      <c r="P55" s="387">
        <v>0</v>
      </c>
      <c r="Q55" s="386">
        <v>0</v>
      </c>
      <c r="R55" s="150">
        <v>0</v>
      </c>
      <c r="S55" s="151">
        <v>353</v>
      </c>
      <c r="T55" s="154">
        <v>12</v>
      </c>
      <c r="U55" s="155">
        <v>365</v>
      </c>
      <c r="V55" s="443">
        <v>1969</v>
      </c>
      <c r="W55" s="444">
        <v>59</v>
      </c>
      <c r="X55" s="445">
        <v>2028</v>
      </c>
      <c r="Y55" s="446">
        <v>5411</v>
      </c>
      <c r="Z55" s="444">
        <v>6241</v>
      </c>
      <c r="AA55" s="447">
        <v>11652</v>
      </c>
      <c r="AB55" s="446">
        <v>763</v>
      </c>
      <c r="AC55" s="444">
        <v>861</v>
      </c>
      <c r="AD55" s="447">
        <v>1624</v>
      </c>
      <c r="AE55" s="446">
        <v>509</v>
      </c>
      <c r="AF55" s="444">
        <v>545</v>
      </c>
      <c r="AG55" s="447">
        <v>1054</v>
      </c>
      <c r="AH55" s="443">
        <v>0</v>
      </c>
      <c r="AI55" s="444">
        <v>0</v>
      </c>
      <c r="AJ55" s="445">
        <v>0</v>
      </c>
      <c r="AK55" s="446">
        <v>3</v>
      </c>
      <c r="AL55" s="444">
        <v>0</v>
      </c>
      <c r="AM55" s="447">
        <v>3</v>
      </c>
      <c r="AN55" s="446">
        <v>3</v>
      </c>
      <c r="AO55" s="444">
        <v>1</v>
      </c>
      <c r="AP55" s="447">
        <v>4</v>
      </c>
      <c r="AQ55" s="446">
        <v>9</v>
      </c>
      <c r="AR55" s="444">
        <v>12</v>
      </c>
      <c r="AS55" s="447">
        <v>21</v>
      </c>
      <c r="AT55" s="498">
        <v>22</v>
      </c>
      <c r="AU55" s="444">
        <v>37</v>
      </c>
      <c r="AV55" s="445">
        <v>59</v>
      </c>
      <c r="AW55" s="499">
        <v>0</v>
      </c>
      <c r="AX55" s="444">
        <v>0</v>
      </c>
      <c r="AY55" s="480">
        <v>0</v>
      </c>
      <c r="AZ55" s="481">
        <v>8689</v>
      </c>
      <c r="BA55" s="480">
        <v>7756</v>
      </c>
      <c r="BB55" s="482">
        <v>16445</v>
      </c>
      <c r="BC55" s="483">
        <v>9042</v>
      </c>
      <c r="BD55" s="483">
        <v>7768</v>
      </c>
      <c r="BE55" s="483">
        <v>16810</v>
      </c>
      <c r="BF55" s="251"/>
      <c r="BG55" s="98">
        <v>7898</v>
      </c>
      <c r="BH55" s="100">
        <v>18212</v>
      </c>
      <c r="BI55" s="101">
        <v>10877</v>
      </c>
      <c r="BJ55" s="99">
        <v>7910</v>
      </c>
      <c r="BK55" s="98">
        <v>18787</v>
      </c>
      <c r="BL55" s="97"/>
    </row>
    <row r="56" spans="2:64" ht="34.5" customHeight="1">
      <c r="B56" s="388"/>
      <c r="C56" s="389" t="s">
        <v>46</v>
      </c>
      <c r="D56" s="385">
        <v>98</v>
      </c>
      <c r="E56" s="386">
        <v>0</v>
      </c>
      <c r="F56" s="155">
        <v>98</v>
      </c>
      <c r="G56" s="387">
        <v>93</v>
      </c>
      <c r="H56" s="386">
        <v>3</v>
      </c>
      <c r="I56" s="154">
        <v>96</v>
      </c>
      <c r="J56" s="387">
        <v>2</v>
      </c>
      <c r="K56" s="386">
        <v>0</v>
      </c>
      <c r="L56" s="150">
        <v>2</v>
      </c>
      <c r="M56" s="385">
        <v>0</v>
      </c>
      <c r="N56" s="386">
        <v>0</v>
      </c>
      <c r="O56" s="155">
        <v>0</v>
      </c>
      <c r="P56" s="387">
        <v>0</v>
      </c>
      <c r="Q56" s="386">
        <v>0</v>
      </c>
      <c r="R56" s="150">
        <v>0</v>
      </c>
      <c r="S56" s="151">
        <v>193</v>
      </c>
      <c r="T56" s="154">
        <v>3</v>
      </c>
      <c r="U56" s="155">
        <v>196</v>
      </c>
      <c r="V56" s="443">
        <v>862</v>
      </c>
      <c r="W56" s="444">
        <v>11</v>
      </c>
      <c r="X56" s="445">
        <v>873</v>
      </c>
      <c r="Y56" s="446">
        <v>2416</v>
      </c>
      <c r="Z56" s="444">
        <v>2405</v>
      </c>
      <c r="AA56" s="447">
        <v>4821</v>
      </c>
      <c r="AB56" s="446">
        <v>248</v>
      </c>
      <c r="AC56" s="444">
        <v>290</v>
      </c>
      <c r="AD56" s="447">
        <v>538</v>
      </c>
      <c r="AE56" s="446">
        <v>181</v>
      </c>
      <c r="AF56" s="444">
        <v>208</v>
      </c>
      <c r="AG56" s="447">
        <v>389</v>
      </c>
      <c r="AH56" s="443">
        <v>1</v>
      </c>
      <c r="AI56" s="444">
        <v>0</v>
      </c>
      <c r="AJ56" s="445">
        <v>1</v>
      </c>
      <c r="AK56" s="446">
        <v>2</v>
      </c>
      <c r="AL56" s="444">
        <v>0</v>
      </c>
      <c r="AM56" s="447">
        <v>2</v>
      </c>
      <c r="AN56" s="446">
        <v>4</v>
      </c>
      <c r="AO56" s="444">
        <v>1</v>
      </c>
      <c r="AP56" s="447">
        <v>5</v>
      </c>
      <c r="AQ56" s="446">
        <v>14</v>
      </c>
      <c r="AR56" s="444">
        <v>20</v>
      </c>
      <c r="AS56" s="447">
        <v>34</v>
      </c>
      <c r="AT56" s="443">
        <v>9</v>
      </c>
      <c r="AU56" s="444">
        <v>34</v>
      </c>
      <c r="AV56" s="445">
        <v>43</v>
      </c>
      <c r="AW56" s="444">
        <v>0</v>
      </c>
      <c r="AX56" s="444">
        <v>0</v>
      </c>
      <c r="AY56" s="480">
        <v>0</v>
      </c>
      <c r="AZ56" s="481">
        <v>3737</v>
      </c>
      <c r="BA56" s="480">
        <v>2969</v>
      </c>
      <c r="BB56" s="482">
        <v>6706</v>
      </c>
      <c r="BC56" s="483">
        <v>3930</v>
      </c>
      <c r="BD56" s="483">
        <v>2972</v>
      </c>
      <c r="BE56" s="483">
        <v>6902</v>
      </c>
      <c r="BF56" s="251"/>
      <c r="BG56" s="98">
        <v>3194</v>
      </c>
      <c r="BH56" s="100">
        <v>8029</v>
      </c>
      <c r="BI56" s="101">
        <v>5131</v>
      </c>
      <c r="BJ56" s="99">
        <v>3199</v>
      </c>
      <c r="BK56" s="98">
        <v>8330</v>
      </c>
      <c r="BL56" s="97"/>
    </row>
    <row r="57" spans="2:64" ht="34.5" customHeight="1">
      <c r="B57" s="388"/>
      <c r="C57" s="389" t="s">
        <v>47</v>
      </c>
      <c r="D57" s="385">
        <v>93</v>
      </c>
      <c r="E57" s="386">
        <v>1</v>
      </c>
      <c r="F57" s="155">
        <v>94</v>
      </c>
      <c r="G57" s="387">
        <v>62</v>
      </c>
      <c r="H57" s="386">
        <v>1</v>
      </c>
      <c r="I57" s="154">
        <v>63</v>
      </c>
      <c r="J57" s="387">
        <v>2</v>
      </c>
      <c r="K57" s="386">
        <v>2</v>
      </c>
      <c r="L57" s="150">
        <v>4</v>
      </c>
      <c r="M57" s="385">
        <v>0</v>
      </c>
      <c r="N57" s="386">
        <v>0</v>
      </c>
      <c r="O57" s="155">
        <v>0</v>
      </c>
      <c r="P57" s="387">
        <v>0</v>
      </c>
      <c r="Q57" s="385">
        <v>0</v>
      </c>
      <c r="R57" s="154">
        <v>0</v>
      </c>
      <c r="S57" s="151">
        <v>157</v>
      </c>
      <c r="T57" s="154">
        <v>4</v>
      </c>
      <c r="U57" s="155">
        <v>161</v>
      </c>
      <c r="V57" s="443">
        <v>814</v>
      </c>
      <c r="W57" s="444">
        <v>11</v>
      </c>
      <c r="X57" s="445">
        <v>825</v>
      </c>
      <c r="Y57" s="446">
        <v>1777</v>
      </c>
      <c r="Z57" s="444">
        <v>1913</v>
      </c>
      <c r="AA57" s="447">
        <v>3690</v>
      </c>
      <c r="AB57" s="446">
        <v>237</v>
      </c>
      <c r="AC57" s="444">
        <v>226</v>
      </c>
      <c r="AD57" s="447">
        <v>463</v>
      </c>
      <c r="AE57" s="446">
        <v>127</v>
      </c>
      <c r="AF57" s="444">
        <v>129</v>
      </c>
      <c r="AG57" s="447">
        <v>256</v>
      </c>
      <c r="AH57" s="443">
        <v>0</v>
      </c>
      <c r="AI57" s="444">
        <v>0</v>
      </c>
      <c r="AJ57" s="445">
        <v>0</v>
      </c>
      <c r="AK57" s="446">
        <v>2</v>
      </c>
      <c r="AL57" s="444">
        <v>0</v>
      </c>
      <c r="AM57" s="447">
        <v>2</v>
      </c>
      <c r="AN57" s="446">
        <v>1</v>
      </c>
      <c r="AO57" s="444">
        <v>0</v>
      </c>
      <c r="AP57" s="447">
        <v>1</v>
      </c>
      <c r="AQ57" s="446">
        <v>5</v>
      </c>
      <c r="AR57" s="444">
        <v>18</v>
      </c>
      <c r="AS57" s="447">
        <v>23</v>
      </c>
      <c r="AT57" s="443">
        <v>13</v>
      </c>
      <c r="AU57" s="444">
        <v>21</v>
      </c>
      <c r="AV57" s="445">
        <v>34</v>
      </c>
      <c r="AW57" s="444">
        <v>0</v>
      </c>
      <c r="AX57" s="444">
        <v>0</v>
      </c>
      <c r="AY57" s="480">
        <v>0</v>
      </c>
      <c r="AZ57" s="481">
        <v>2976</v>
      </c>
      <c r="BA57" s="480">
        <v>2318</v>
      </c>
      <c r="BB57" s="482">
        <v>5294</v>
      </c>
      <c r="BC57" s="483">
        <v>3133</v>
      </c>
      <c r="BD57" s="483">
        <v>2322</v>
      </c>
      <c r="BE57" s="483">
        <v>5455</v>
      </c>
      <c r="BF57" s="251"/>
      <c r="BG57" s="98">
        <v>2578</v>
      </c>
      <c r="BH57" s="100">
        <v>6376</v>
      </c>
      <c r="BI57" s="101">
        <v>3995</v>
      </c>
      <c r="BJ57" s="99">
        <v>2581</v>
      </c>
      <c r="BK57" s="98">
        <v>6576</v>
      </c>
      <c r="BL57" s="97"/>
    </row>
    <row r="58" spans="2:64" ht="34.5" customHeight="1">
      <c r="B58" s="388"/>
      <c r="C58" s="390" t="s">
        <v>48</v>
      </c>
      <c r="D58" s="385">
        <v>65</v>
      </c>
      <c r="E58" s="391">
        <v>5</v>
      </c>
      <c r="F58" s="418">
        <v>70</v>
      </c>
      <c r="G58" s="419">
        <v>25</v>
      </c>
      <c r="H58" s="391">
        <v>2</v>
      </c>
      <c r="I58" s="417">
        <v>27</v>
      </c>
      <c r="J58" s="419">
        <v>4</v>
      </c>
      <c r="K58" s="391">
        <v>1</v>
      </c>
      <c r="L58" s="420">
        <v>5</v>
      </c>
      <c r="M58" s="421">
        <v>0</v>
      </c>
      <c r="N58" s="391">
        <v>0</v>
      </c>
      <c r="O58" s="418">
        <v>0</v>
      </c>
      <c r="P58" s="419">
        <v>0</v>
      </c>
      <c r="Q58" s="391">
        <v>0</v>
      </c>
      <c r="R58" s="420">
        <v>0</v>
      </c>
      <c r="S58" s="422">
        <v>94</v>
      </c>
      <c r="T58" s="417">
        <v>8</v>
      </c>
      <c r="U58" s="417">
        <v>102</v>
      </c>
      <c r="V58" s="464">
        <v>523</v>
      </c>
      <c r="W58" s="465">
        <v>11</v>
      </c>
      <c r="X58" s="466">
        <v>534</v>
      </c>
      <c r="Y58" s="467">
        <v>1086</v>
      </c>
      <c r="Z58" s="465">
        <v>1320</v>
      </c>
      <c r="AA58" s="468">
        <v>2406</v>
      </c>
      <c r="AB58" s="467">
        <v>135</v>
      </c>
      <c r="AC58" s="465">
        <v>139</v>
      </c>
      <c r="AD58" s="468">
        <v>274</v>
      </c>
      <c r="AE58" s="467">
        <v>96</v>
      </c>
      <c r="AF58" s="465">
        <v>96</v>
      </c>
      <c r="AG58" s="468">
        <v>192</v>
      </c>
      <c r="AH58" s="464">
        <v>0</v>
      </c>
      <c r="AI58" s="465">
        <v>0</v>
      </c>
      <c r="AJ58" s="466">
        <v>0</v>
      </c>
      <c r="AK58" s="467">
        <v>0</v>
      </c>
      <c r="AL58" s="465">
        <v>0</v>
      </c>
      <c r="AM58" s="468">
        <v>0</v>
      </c>
      <c r="AN58" s="467">
        <v>1</v>
      </c>
      <c r="AO58" s="465">
        <v>1</v>
      </c>
      <c r="AP58" s="468">
        <v>2</v>
      </c>
      <c r="AQ58" s="467">
        <v>2</v>
      </c>
      <c r="AR58" s="465">
        <v>10</v>
      </c>
      <c r="AS58" s="468">
        <v>12</v>
      </c>
      <c r="AT58" s="464">
        <v>4</v>
      </c>
      <c r="AU58" s="465">
        <v>12</v>
      </c>
      <c r="AV58" s="466">
        <v>16</v>
      </c>
      <c r="AW58" s="465">
        <v>0</v>
      </c>
      <c r="AX58" s="465">
        <v>0</v>
      </c>
      <c r="AY58" s="494">
        <v>0</v>
      </c>
      <c r="AZ58" s="495">
        <v>1847</v>
      </c>
      <c r="BA58" s="494">
        <v>1589</v>
      </c>
      <c r="BB58" s="496">
        <v>3436</v>
      </c>
      <c r="BC58" s="497">
        <v>1941</v>
      </c>
      <c r="BD58" s="497">
        <v>1597</v>
      </c>
      <c r="BE58" s="497">
        <v>3538</v>
      </c>
      <c r="BF58" s="251"/>
      <c r="BG58" s="98">
        <v>1714</v>
      </c>
      <c r="BH58" s="100">
        <v>4049</v>
      </c>
      <c r="BI58" s="101">
        <v>2485</v>
      </c>
      <c r="BJ58" s="99">
        <v>1716</v>
      </c>
      <c r="BK58" s="98">
        <v>4201</v>
      </c>
      <c r="BL58" s="97"/>
    </row>
    <row r="59" spans="2:64" ht="34.5" customHeight="1">
      <c r="B59" s="382"/>
      <c r="C59" s="383" t="s">
        <v>2</v>
      </c>
      <c r="D59" s="392">
        <v>467</v>
      </c>
      <c r="E59" s="140">
        <v>9</v>
      </c>
      <c r="F59" s="140">
        <v>476</v>
      </c>
      <c r="G59" s="140">
        <v>315</v>
      </c>
      <c r="H59" s="140">
        <v>14</v>
      </c>
      <c r="I59" s="140">
        <v>329</v>
      </c>
      <c r="J59" s="143">
        <v>14</v>
      </c>
      <c r="K59" s="140">
        <v>4</v>
      </c>
      <c r="L59" s="140">
        <v>18</v>
      </c>
      <c r="M59" s="140">
        <v>1</v>
      </c>
      <c r="N59" s="140">
        <v>0</v>
      </c>
      <c r="O59" s="140">
        <v>1</v>
      </c>
      <c r="P59" s="140">
        <v>0</v>
      </c>
      <c r="Q59" s="140">
        <v>0</v>
      </c>
      <c r="R59" s="140">
        <v>0</v>
      </c>
      <c r="S59" s="140">
        <v>797</v>
      </c>
      <c r="T59" s="140">
        <v>27</v>
      </c>
      <c r="U59" s="140">
        <v>824</v>
      </c>
      <c r="V59" s="439">
        <v>4168</v>
      </c>
      <c r="W59" s="439">
        <v>92</v>
      </c>
      <c r="X59" s="439">
        <v>4260</v>
      </c>
      <c r="Y59" s="439">
        <v>10690</v>
      </c>
      <c r="Z59" s="439">
        <v>11879</v>
      </c>
      <c r="AA59" s="439">
        <v>22569</v>
      </c>
      <c r="AB59" s="439">
        <v>1383</v>
      </c>
      <c r="AC59" s="439">
        <v>1516</v>
      </c>
      <c r="AD59" s="439">
        <v>2899</v>
      </c>
      <c r="AE59" s="439">
        <v>913</v>
      </c>
      <c r="AF59" s="439">
        <v>978</v>
      </c>
      <c r="AG59" s="439">
        <v>1891</v>
      </c>
      <c r="AH59" s="439">
        <v>1</v>
      </c>
      <c r="AI59" s="439">
        <v>0</v>
      </c>
      <c r="AJ59" s="439">
        <v>1</v>
      </c>
      <c r="AK59" s="439">
        <v>7</v>
      </c>
      <c r="AL59" s="439">
        <v>0</v>
      </c>
      <c r="AM59" s="439">
        <v>7</v>
      </c>
      <c r="AN59" s="439">
        <v>9</v>
      </c>
      <c r="AO59" s="439">
        <v>3</v>
      </c>
      <c r="AP59" s="439">
        <v>12</v>
      </c>
      <c r="AQ59" s="439">
        <v>30</v>
      </c>
      <c r="AR59" s="439">
        <v>60</v>
      </c>
      <c r="AS59" s="439">
        <v>90</v>
      </c>
      <c r="AT59" s="439">
        <v>48</v>
      </c>
      <c r="AU59" s="439">
        <v>104</v>
      </c>
      <c r="AV59" s="440">
        <v>152</v>
      </c>
      <c r="AW59" s="439">
        <v>0</v>
      </c>
      <c r="AX59" s="439">
        <v>0</v>
      </c>
      <c r="AY59" s="439">
        <v>0</v>
      </c>
      <c r="AZ59" s="441">
        <v>17249</v>
      </c>
      <c r="BA59" s="439">
        <v>14632</v>
      </c>
      <c r="BB59" s="478">
        <v>31881</v>
      </c>
      <c r="BC59" s="479">
        <v>18046</v>
      </c>
      <c r="BD59" s="479">
        <v>14659</v>
      </c>
      <c r="BE59" s="479">
        <v>32705</v>
      </c>
      <c r="BF59" s="251"/>
      <c r="BG59" s="112">
        <v>15384</v>
      </c>
      <c r="BH59" s="113">
        <v>36666</v>
      </c>
      <c r="BI59" s="114">
        <v>22488</v>
      </c>
      <c r="BJ59" s="111">
        <v>15406</v>
      </c>
      <c r="BK59" s="112">
        <v>37894</v>
      </c>
      <c r="BL59" s="97"/>
    </row>
    <row r="60" spans="2:64" ht="34.5" customHeight="1" thickBot="1">
      <c r="B60" s="423" t="s">
        <v>49</v>
      </c>
      <c r="C60" s="424" t="s">
        <v>115</v>
      </c>
      <c r="D60" s="175">
        <v>9660</v>
      </c>
      <c r="E60" s="172">
        <v>192</v>
      </c>
      <c r="F60" s="173">
        <v>9852</v>
      </c>
      <c r="G60" s="425">
        <v>7242</v>
      </c>
      <c r="H60" s="172">
        <v>412</v>
      </c>
      <c r="I60" s="425">
        <v>7654</v>
      </c>
      <c r="J60" s="426">
        <v>352</v>
      </c>
      <c r="K60" s="172">
        <v>79</v>
      </c>
      <c r="L60" s="425">
        <v>431</v>
      </c>
      <c r="M60" s="175">
        <v>21</v>
      </c>
      <c r="N60" s="172">
        <v>0</v>
      </c>
      <c r="O60" s="173">
        <v>21</v>
      </c>
      <c r="P60" s="425">
        <v>5</v>
      </c>
      <c r="Q60" s="172">
        <v>0</v>
      </c>
      <c r="R60" s="425">
        <v>5</v>
      </c>
      <c r="S60" s="175">
        <v>17280</v>
      </c>
      <c r="T60" s="172">
        <v>683</v>
      </c>
      <c r="U60" s="173">
        <v>17963</v>
      </c>
      <c r="V60" s="469">
        <v>69402</v>
      </c>
      <c r="W60" s="470">
        <v>2254</v>
      </c>
      <c r="X60" s="469">
        <v>71656</v>
      </c>
      <c r="Y60" s="471">
        <v>272658</v>
      </c>
      <c r="Z60" s="471">
        <v>294002</v>
      </c>
      <c r="AA60" s="469">
        <v>566660</v>
      </c>
      <c r="AB60" s="471">
        <v>43491</v>
      </c>
      <c r="AC60" s="471">
        <v>45432</v>
      </c>
      <c r="AD60" s="469">
        <v>88923</v>
      </c>
      <c r="AE60" s="471">
        <v>29570</v>
      </c>
      <c r="AF60" s="471">
        <v>28905</v>
      </c>
      <c r="AG60" s="469">
        <v>58475</v>
      </c>
      <c r="AH60" s="472">
        <v>23</v>
      </c>
      <c r="AI60" s="469">
        <v>4</v>
      </c>
      <c r="AJ60" s="473">
        <v>27</v>
      </c>
      <c r="AK60" s="471">
        <v>104</v>
      </c>
      <c r="AL60" s="470">
        <v>3</v>
      </c>
      <c r="AM60" s="474">
        <v>107</v>
      </c>
      <c r="AN60" s="472">
        <v>272</v>
      </c>
      <c r="AO60" s="469">
        <v>70</v>
      </c>
      <c r="AP60" s="473">
        <v>342</v>
      </c>
      <c r="AQ60" s="471">
        <v>246</v>
      </c>
      <c r="AR60" s="470">
        <v>415</v>
      </c>
      <c r="AS60" s="474">
        <v>661</v>
      </c>
      <c r="AT60" s="469">
        <v>1415</v>
      </c>
      <c r="AU60" s="470">
        <v>2353</v>
      </c>
      <c r="AV60" s="472">
        <v>3768</v>
      </c>
      <c r="AW60" s="469">
        <v>0</v>
      </c>
      <c r="AX60" s="470">
        <v>0</v>
      </c>
      <c r="AY60" s="470">
        <v>0</v>
      </c>
      <c r="AZ60" s="471">
        <v>417181</v>
      </c>
      <c r="BA60" s="470">
        <v>373438</v>
      </c>
      <c r="BB60" s="500">
        <v>790619</v>
      </c>
      <c r="BC60" s="501">
        <v>434461</v>
      </c>
      <c r="BD60" s="501">
        <v>374121</v>
      </c>
      <c r="BE60" s="501">
        <v>808582</v>
      </c>
      <c r="BF60" s="251"/>
      <c r="BG60" s="115">
        <v>360966</v>
      </c>
      <c r="BH60" s="116">
        <v>816868</v>
      </c>
      <c r="BI60" s="117">
        <v>480232</v>
      </c>
      <c r="BJ60" s="110">
        <v>361549</v>
      </c>
      <c r="BK60" s="115">
        <v>841781</v>
      </c>
      <c r="BL60" s="97"/>
    </row>
    <row r="61" ht="13.5">
      <c r="F61" s="109"/>
    </row>
    <row r="62" spans="1:51" ht="13.5">
      <c r="A62" s="11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745"/>
      <c r="T62" s="745"/>
      <c r="U62" s="745"/>
      <c r="V62" s="745"/>
      <c r="W62" s="745"/>
      <c r="X62" s="745"/>
      <c r="Y62" s="745"/>
      <c r="Z62" s="745"/>
      <c r="AA62" s="745"/>
      <c r="AB62" s="745"/>
      <c r="AC62" s="745"/>
      <c r="AD62" s="745"/>
      <c r="AE62" s="745"/>
      <c r="AF62" s="745"/>
      <c r="AG62" s="745"/>
      <c r="AH62" s="745"/>
      <c r="AI62" s="745"/>
      <c r="AJ62" s="745"/>
      <c r="AK62" s="745"/>
      <c r="AL62" s="745"/>
      <c r="AM62" s="745"/>
      <c r="AN62" s="745"/>
      <c r="AO62" s="745"/>
      <c r="AP62" s="745"/>
      <c r="AQ62" s="745"/>
      <c r="AR62" s="745"/>
      <c r="AS62" s="745"/>
      <c r="AT62" s="745"/>
      <c r="AU62" s="745"/>
      <c r="AV62" s="745"/>
      <c r="AW62" s="118"/>
      <c r="AX62" s="118"/>
      <c r="AY62" s="118"/>
    </row>
    <row r="63" ht="13.5">
      <c r="F63" s="109"/>
    </row>
    <row r="64" ht="13.5">
      <c r="F64" s="109"/>
    </row>
    <row r="65" ht="13.5">
      <c r="F65" s="109"/>
    </row>
    <row r="66" ht="13.5">
      <c r="F66" s="109"/>
    </row>
    <row r="67" ht="13.5">
      <c r="F67" s="109"/>
    </row>
    <row r="68" ht="13.5">
      <c r="F68" s="109"/>
    </row>
    <row r="69" ht="13.5">
      <c r="F69" s="109"/>
    </row>
    <row r="70" ht="13.5">
      <c r="F70" s="109"/>
    </row>
    <row r="71" ht="13.5">
      <c r="F71" s="109"/>
    </row>
    <row r="72" ht="13.5">
      <c r="F72" s="109"/>
    </row>
    <row r="73" ht="13.5">
      <c r="F73" s="109"/>
    </row>
    <row r="74" ht="13.5">
      <c r="F74" s="109"/>
    </row>
    <row r="75" ht="13.5">
      <c r="F75" s="109"/>
    </row>
    <row r="76" ht="13.5">
      <c r="F76" s="109"/>
    </row>
    <row r="77" ht="13.5">
      <c r="F77" s="109"/>
    </row>
    <row r="78" ht="13.5">
      <c r="F78" s="109"/>
    </row>
    <row r="79" ht="13.5">
      <c r="F79" s="109"/>
    </row>
    <row r="80" ht="13.5">
      <c r="F80" s="109"/>
    </row>
    <row r="81" ht="13.5">
      <c r="F81" s="109"/>
    </row>
    <row r="82" ht="13.5">
      <c r="F82" s="109"/>
    </row>
    <row r="83" ht="13.5">
      <c r="F83" s="109"/>
    </row>
    <row r="84" ht="13.5">
      <c r="F84" s="109"/>
    </row>
    <row r="85" ht="13.5">
      <c r="F85" s="109"/>
    </row>
    <row r="86" ht="13.5">
      <c r="F86" s="109"/>
    </row>
    <row r="87" ht="13.5">
      <c r="F87" s="109"/>
    </row>
    <row r="88" ht="13.5">
      <c r="F88" s="109"/>
    </row>
    <row r="89" ht="13.5">
      <c r="F89" s="109"/>
    </row>
    <row r="90" ht="13.5">
      <c r="F90" s="109"/>
    </row>
    <row r="91" ht="13.5">
      <c r="F91" s="109"/>
    </row>
    <row r="92" ht="13.5">
      <c r="F92" s="109"/>
    </row>
    <row r="93" ht="13.5">
      <c r="F93" s="109"/>
    </row>
    <row r="94" ht="13.5">
      <c r="F94" s="109"/>
    </row>
    <row r="95" ht="13.5">
      <c r="F95" s="109"/>
    </row>
    <row r="96" ht="13.5">
      <c r="F96" s="109"/>
    </row>
    <row r="97" ht="13.5">
      <c r="F97" s="109"/>
    </row>
    <row r="98" ht="13.5">
      <c r="F98" s="109"/>
    </row>
    <row r="99" ht="13.5">
      <c r="F99" s="109"/>
    </row>
    <row r="100" ht="13.5">
      <c r="F100" s="109"/>
    </row>
    <row r="101" ht="13.5">
      <c r="F101" s="109"/>
    </row>
    <row r="102" ht="13.5">
      <c r="F102" s="109"/>
    </row>
    <row r="103" ht="13.5">
      <c r="F103" s="109"/>
    </row>
    <row r="104" ht="13.5">
      <c r="F104" s="109"/>
    </row>
    <row r="105" ht="13.5">
      <c r="F105" s="109"/>
    </row>
    <row r="106" ht="13.5">
      <c r="F106" s="109"/>
    </row>
    <row r="107" ht="13.5">
      <c r="F107" s="109"/>
    </row>
    <row r="108" ht="13.5">
      <c r="F108" s="109"/>
    </row>
    <row r="109" ht="13.5">
      <c r="F109" s="109"/>
    </row>
    <row r="110" ht="13.5">
      <c r="F110" s="109"/>
    </row>
    <row r="111" ht="13.5">
      <c r="F111" s="109"/>
    </row>
    <row r="112" ht="13.5">
      <c r="F112" s="109"/>
    </row>
    <row r="113" ht="13.5">
      <c r="F113" s="109"/>
    </row>
    <row r="114" ht="13.5">
      <c r="F114" s="109"/>
    </row>
    <row r="115" ht="13.5">
      <c r="F115" s="109"/>
    </row>
    <row r="116" ht="13.5">
      <c r="F116" s="109"/>
    </row>
    <row r="117" ht="13.5">
      <c r="F117" s="109"/>
    </row>
    <row r="118" ht="13.5">
      <c r="F118" s="109"/>
    </row>
    <row r="119" ht="13.5">
      <c r="F119" s="109"/>
    </row>
    <row r="120" ht="13.5">
      <c r="F120" s="109"/>
    </row>
    <row r="121" ht="13.5">
      <c r="F121" s="109"/>
    </row>
    <row r="122" ht="13.5">
      <c r="F122" s="109"/>
    </row>
    <row r="123" ht="13.5">
      <c r="F123" s="109"/>
    </row>
    <row r="124" ht="13.5">
      <c r="F124" s="109"/>
    </row>
    <row r="125" ht="13.5">
      <c r="F125" s="109"/>
    </row>
    <row r="126" ht="13.5">
      <c r="F126" s="109"/>
    </row>
    <row r="127" ht="13.5">
      <c r="F127" s="109"/>
    </row>
    <row r="128" ht="13.5">
      <c r="F128" s="109"/>
    </row>
    <row r="129" ht="13.5">
      <c r="F129" s="109"/>
    </row>
    <row r="130" ht="13.5">
      <c r="F130" s="109"/>
    </row>
    <row r="131" ht="13.5">
      <c r="F131" s="109"/>
    </row>
    <row r="132" ht="13.5">
      <c r="F132" s="109"/>
    </row>
    <row r="133" ht="13.5">
      <c r="F133" s="109"/>
    </row>
    <row r="134" ht="13.5">
      <c r="F134" s="109"/>
    </row>
    <row r="135" ht="13.5">
      <c r="F135" s="109"/>
    </row>
    <row r="136" ht="13.5">
      <c r="F136" s="109"/>
    </row>
    <row r="137" ht="13.5">
      <c r="F137" s="109"/>
    </row>
    <row r="138" ht="13.5">
      <c r="F138" s="109"/>
    </row>
    <row r="139" ht="13.5">
      <c r="F139" s="109"/>
    </row>
    <row r="140" ht="13.5">
      <c r="F140" s="109"/>
    </row>
    <row r="141" ht="13.5">
      <c r="F141" s="109"/>
    </row>
    <row r="142" ht="13.5">
      <c r="F142" s="109"/>
    </row>
    <row r="143" ht="13.5">
      <c r="F143" s="109"/>
    </row>
    <row r="144" ht="13.5">
      <c r="F144" s="109"/>
    </row>
    <row r="145" ht="13.5">
      <c r="F145" s="109"/>
    </row>
    <row r="146" ht="13.5">
      <c r="F146" s="109"/>
    </row>
    <row r="147" ht="13.5">
      <c r="F147" s="109"/>
    </row>
  </sheetData>
  <sheetProtection/>
  <mergeCells count="17">
    <mergeCell ref="BC4:BE5"/>
    <mergeCell ref="S62:AJ62"/>
    <mergeCell ref="AK62:AV62"/>
    <mergeCell ref="AW5:AY5"/>
    <mergeCell ref="AQ4:BB4"/>
    <mergeCell ref="R2:U2"/>
    <mergeCell ref="AM2:AP2"/>
    <mergeCell ref="BB2:BE2"/>
    <mergeCell ref="B20:B21"/>
    <mergeCell ref="B1:K1"/>
    <mergeCell ref="AH2:AJ2"/>
    <mergeCell ref="AN5:AP5"/>
    <mergeCell ref="AK5:AM5"/>
    <mergeCell ref="B4:C5"/>
    <mergeCell ref="P5:R5"/>
    <mergeCell ref="D4:U4"/>
    <mergeCell ref="V4:AP4"/>
  </mergeCells>
  <printOptions/>
  <pageMargins left="1.1023622047244095" right="0.31496062992125984" top="0.7480314960629921" bottom="0.7480314960629921" header="0.31496062992125984" footer="0.31496062992125984"/>
  <pageSetup firstPageNumber="5" useFirstPageNumber="1" fitToWidth="0" horizontalDpi="400" verticalDpi="400" orientation="portrait" paperSize="9" scale="39" r:id="rId1"/>
  <headerFooter alignWithMargins="0">
    <oddFooter>&amp;C&amp;P</oddFooter>
  </headerFooter>
  <colBreaks count="2" manualBreakCount="2">
    <brk id="21" max="74" man="1"/>
    <brk id="42" max="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K62"/>
  <sheetViews>
    <sheetView showZeros="0" view="pageBreakPreview" zoomScale="70" zoomScaleSheetLayoutView="70" zoomScalePageLayoutView="0" workbookViewId="0" topLeftCell="A1">
      <pane xSplit="1" ySplit="6" topLeftCell="B53" activePane="bottomRight" state="frozen"/>
      <selection pane="topLeft" activeCell="G2" sqref="G2"/>
      <selection pane="topRight" activeCell="G2" sqref="G2"/>
      <selection pane="bottomLeft" activeCell="G2" sqref="G2"/>
      <selection pane="bottomRight" activeCell="C1" sqref="C1"/>
    </sheetView>
  </sheetViews>
  <sheetFormatPr defaultColWidth="9.00390625" defaultRowHeight="13.5"/>
  <cols>
    <col min="1" max="1" width="10.375" style="76" customWidth="1"/>
    <col min="2" max="2" width="13.00390625" style="76" customWidth="1"/>
    <col min="3" max="56" width="10.25390625" style="76" bestFit="1" customWidth="1"/>
    <col min="57" max="58" width="11.375" style="120" customWidth="1"/>
    <col min="59" max="59" width="11.50390625" style="120" customWidth="1"/>
    <col min="60" max="16384" width="9.00390625" style="76" customWidth="1"/>
  </cols>
  <sheetData>
    <row r="1" spans="1:48" ht="27" customHeight="1">
      <c r="A1" s="119"/>
      <c r="C1" s="119" t="s">
        <v>176</v>
      </c>
      <c r="O1" s="119"/>
      <c r="R1" s="119" t="s">
        <v>177</v>
      </c>
      <c r="AA1" s="119"/>
      <c r="AB1" s="119"/>
      <c r="AC1" s="119"/>
      <c r="AG1" s="119" t="s">
        <v>178</v>
      </c>
      <c r="AV1" s="119" t="s">
        <v>179</v>
      </c>
    </row>
    <row r="2" spans="1:48" ht="27" customHeight="1">
      <c r="A2" s="119"/>
      <c r="O2" s="119"/>
      <c r="R2" s="119"/>
      <c r="AA2" s="119"/>
      <c r="AB2" s="119"/>
      <c r="AC2" s="119"/>
      <c r="AG2" s="119"/>
      <c r="AV2" s="119"/>
    </row>
    <row r="3" spans="1:48" ht="27" customHeight="1">
      <c r="A3" s="119"/>
      <c r="O3" s="119"/>
      <c r="R3" s="119"/>
      <c r="AA3" s="119"/>
      <c r="AB3" s="119"/>
      <c r="AC3" s="119"/>
      <c r="AG3" s="119"/>
      <c r="AV3" s="119"/>
    </row>
    <row r="4" spans="15:59" ht="27" customHeight="1">
      <c r="O4" s="751" t="s">
        <v>231</v>
      </c>
      <c r="P4" s="751"/>
      <c r="Q4" s="751"/>
      <c r="AD4" s="751" t="s">
        <v>229</v>
      </c>
      <c r="AE4" s="751"/>
      <c r="AF4" s="751"/>
      <c r="AS4" s="751" t="s">
        <v>229</v>
      </c>
      <c r="AT4" s="751"/>
      <c r="AU4" s="751"/>
      <c r="BE4" s="751" t="s">
        <v>230</v>
      </c>
      <c r="BF4" s="751"/>
      <c r="BG4" s="751"/>
    </row>
    <row r="5" spans="1:63" s="120" customFormat="1" ht="27" customHeight="1">
      <c r="A5" s="502" t="s">
        <v>3</v>
      </c>
      <c r="B5" s="503" t="s">
        <v>4</v>
      </c>
      <c r="C5" s="748" t="s">
        <v>159</v>
      </c>
      <c r="D5" s="749"/>
      <c r="E5" s="750"/>
      <c r="F5" s="748" t="s">
        <v>160</v>
      </c>
      <c r="G5" s="749"/>
      <c r="H5" s="750"/>
      <c r="I5" s="748" t="s">
        <v>161</v>
      </c>
      <c r="J5" s="749"/>
      <c r="K5" s="750"/>
      <c r="L5" s="748" t="s">
        <v>162</v>
      </c>
      <c r="M5" s="749"/>
      <c r="N5" s="750"/>
      <c r="O5" s="748" t="s">
        <v>163</v>
      </c>
      <c r="P5" s="749"/>
      <c r="Q5" s="750"/>
      <c r="R5" s="748" t="s">
        <v>164</v>
      </c>
      <c r="S5" s="749"/>
      <c r="T5" s="750"/>
      <c r="U5" s="748" t="s">
        <v>165</v>
      </c>
      <c r="V5" s="749"/>
      <c r="W5" s="750"/>
      <c r="X5" s="748" t="s">
        <v>166</v>
      </c>
      <c r="Y5" s="749"/>
      <c r="Z5" s="750"/>
      <c r="AA5" s="748" t="s">
        <v>167</v>
      </c>
      <c r="AB5" s="749"/>
      <c r="AC5" s="750"/>
      <c r="AD5" s="748" t="s">
        <v>168</v>
      </c>
      <c r="AE5" s="749"/>
      <c r="AF5" s="750"/>
      <c r="AG5" s="748" t="s">
        <v>169</v>
      </c>
      <c r="AH5" s="749"/>
      <c r="AI5" s="750"/>
      <c r="AJ5" s="748" t="s">
        <v>170</v>
      </c>
      <c r="AK5" s="749"/>
      <c r="AL5" s="750"/>
      <c r="AM5" s="748" t="s">
        <v>171</v>
      </c>
      <c r="AN5" s="749"/>
      <c r="AO5" s="749"/>
      <c r="AP5" s="748" t="s">
        <v>172</v>
      </c>
      <c r="AQ5" s="749"/>
      <c r="AR5" s="750"/>
      <c r="AS5" s="748" t="s">
        <v>173</v>
      </c>
      <c r="AT5" s="749"/>
      <c r="AU5" s="750"/>
      <c r="AV5" s="748" t="s">
        <v>174</v>
      </c>
      <c r="AW5" s="749"/>
      <c r="AX5" s="750"/>
      <c r="AY5" s="748" t="s">
        <v>175</v>
      </c>
      <c r="AZ5" s="749"/>
      <c r="BA5" s="750"/>
      <c r="BB5" s="748" t="s">
        <v>145</v>
      </c>
      <c r="BC5" s="749"/>
      <c r="BD5" s="750"/>
      <c r="BE5" s="505" t="s">
        <v>49</v>
      </c>
      <c r="BF5" s="506"/>
      <c r="BG5" s="507" t="s">
        <v>2</v>
      </c>
      <c r="BH5" s="252"/>
      <c r="BI5" s="252"/>
      <c r="BJ5" s="252"/>
      <c r="BK5" s="252"/>
    </row>
    <row r="6" spans="1:63" ht="27" customHeight="1">
      <c r="A6" s="508" t="s">
        <v>6</v>
      </c>
      <c r="B6" s="509" t="s">
        <v>7</v>
      </c>
      <c r="C6" s="510" t="s">
        <v>0</v>
      </c>
      <c r="D6" s="509" t="s">
        <v>1</v>
      </c>
      <c r="E6" s="511" t="s">
        <v>2</v>
      </c>
      <c r="F6" s="508" t="s">
        <v>0</v>
      </c>
      <c r="G6" s="509" t="s">
        <v>1</v>
      </c>
      <c r="H6" s="512" t="s">
        <v>2</v>
      </c>
      <c r="I6" s="510" t="s">
        <v>0</v>
      </c>
      <c r="J6" s="509" t="s">
        <v>1</v>
      </c>
      <c r="K6" s="511" t="s">
        <v>2</v>
      </c>
      <c r="L6" s="508" t="s">
        <v>0</v>
      </c>
      <c r="M6" s="509" t="s">
        <v>1</v>
      </c>
      <c r="N6" s="512" t="s">
        <v>2</v>
      </c>
      <c r="O6" s="510" t="s">
        <v>0</v>
      </c>
      <c r="P6" s="509" t="s">
        <v>1</v>
      </c>
      <c r="Q6" s="513" t="s">
        <v>2</v>
      </c>
      <c r="R6" s="508" t="s">
        <v>0</v>
      </c>
      <c r="S6" s="509" t="s">
        <v>1</v>
      </c>
      <c r="T6" s="512" t="s">
        <v>2</v>
      </c>
      <c r="U6" s="510" t="s">
        <v>0</v>
      </c>
      <c r="V6" s="509" t="s">
        <v>1</v>
      </c>
      <c r="W6" s="511" t="s">
        <v>2</v>
      </c>
      <c r="X6" s="508" t="s">
        <v>0</v>
      </c>
      <c r="Y6" s="509" t="s">
        <v>1</v>
      </c>
      <c r="Z6" s="512" t="s">
        <v>2</v>
      </c>
      <c r="AA6" s="510" t="s">
        <v>0</v>
      </c>
      <c r="AB6" s="509" t="s">
        <v>1</v>
      </c>
      <c r="AC6" s="511" t="s">
        <v>2</v>
      </c>
      <c r="AD6" s="508" t="s">
        <v>0</v>
      </c>
      <c r="AE6" s="509" t="s">
        <v>1</v>
      </c>
      <c r="AF6" s="512" t="s">
        <v>2</v>
      </c>
      <c r="AG6" s="510" t="s">
        <v>0</v>
      </c>
      <c r="AH6" s="509" t="s">
        <v>1</v>
      </c>
      <c r="AI6" s="511" t="s">
        <v>2</v>
      </c>
      <c r="AJ6" s="508" t="s">
        <v>0</v>
      </c>
      <c r="AK6" s="509" t="s">
        <v>1</v>
      </c>
      <c r="AL6" s="514" t="s">
        <v>2</v>
      </c>
      <c r="AM6" s="515" t="s">
        <v>103</v>
      </c>
      <c r="AN6" s="515" t="s">
        <v>137</v>
      </c>
      <c r="AO6" s="516" t="s">
        <v>115</v>
      </c>
      <c r="AP6" s="515" t="s">
        <v>103</v>
      </c>
      <c r="AQ6" s="515" t="s">
        <v>137</v>
      </c>
      <c r="AR6" s="517" t="s">
        <v>115</v>
      </c>
      <c r="AS6" s="515" t="s">
        <v>103</v>
      </c>
      <c r="AT6" s="504" t="s">
        <v>137</v>
      </c>
      <c r="AU6" s="514" t="s">
        <v>115</v>
      </c>
      <c r="AV6" s="515" t="s">
        <v>103</v>
      </c>
      <c r="AW6" s="515" t="s">
        <v>137</v>
      </c>
      <c r="AX6" s="514" t="s">
        <v>115</v>
      </c>
      <c r="AY6" s="504" t="s">
        <v>103</v>
      </c>
      <c r="AZ6" s="515" t="s">
        <v>137</v>
      </c>
      <c r="BA6" s="514" t="s">
        <v>115</v>
      </c>
      <c r="BB6" s="515" t="s">
        <v>103</v>
      </c>
      <c r="BC6" s="515" t="s">
        <v>137</v>
      </c>
      <c r="BD6" s="514" t="s">
        <v>115</v>
      </c>
      <c r="BE6" s="514" t="s">
        <v>0</v>
      </c>
      <c r="BF6" s="516" t="s">
        <v>1</v>
      </c>
      <c r="BG6" s="514" t="s">
        <v>115</v>
      </c>
      <c r="BH6" s="253"/>
      <c r="BI6" s="253"/>
      <c r="BJ6" s="253"/>
      <c r="BK6" s="253"/>
    </row>
    <row r="7" spans="1:63" ht="27" customHeight="1">
      <c r="A7" s="518" t="s">
        <v>8</v>
      </c>
      <c r="B7" s="519" t="s">
        <v>151</v>
      </c>
      <c r="C7" s="520">
        <v>703</v>
      </c>
      <c r="D7" s="430">
        <v>550</v>
      </c>
      <c r="E7" s="521">
        <v>1253</v>
      </c>
      <c r="F7" s="431">
        <v>4201</v>
      </c>
      <c r="G7" s="430">
        <v>4034</v>
      </c>
      <c r="H7" s="522">
        <v>8235</v>
      </c>
      <c r="I7" s="429">
        <v>4477</v>
      </c>
      <c r="J7" s="430">
        <v>4389</v>
      </c>
      <c r="K7" s="523">
        <v>8866</v>
      </c>
      <c r="L7" s="431">
        <v>5042</v>
      </c>
      <c r="M7" s="430">
        <v>4974</v>
      </c>
      <c r="N7" s="522">
        <v>10016</v>
      </c>
      <c r="O7" s="429">
        <v>5803</v>
      </c>
      <c r="P7" s="430">
        <v>5962</v>
      </c>
      <c r="Q7" s="521">
        <v>11765</v>
      </c>
      <c r="R7" s="431">
        <v>6658</v>
      </c>
      <c r="S7" s="430">
        <v>6855</v>
      </c>
      <c r="T7" s="522">
        <v>13513</v>
      </c>
      <c r="U7" s="429">
        <v>7795</v>
      </c>
      <c r="V7" s="430">
        <v>7800</v>
      </c>
      <c r="W7" s="523">
        <v>15595</v>
      </c>
      <c r="X7" s="431">
        <v>7926</v>
      </c>
      <c r="Y7" s="430">
        <v>7750</v>
      </c>
      <c r="Z7" s="522">
        <v>15676</v>
      </c>
      <c r="AA7" s="429">
        <v>6700</v>
      </c>
      <c r="AB7" s="430">
        <v>6645</v>
      </c>
      <c r="AC7" s="523">
        <v>13345</v>
      </c>
      <c r="AD7" s="431">
        <v>6615</v>
      </c>
      <c r="AE7" s="430">
        <v>6527</v>
      </c>
      <c r="AF7" s="522">
        <v>13142</v>
      </c>
      <c r="AG7" s="429">
        <v>6505</v>
      </c>
      <c r="AH7" s="430">
        <v>5879</v>
      </c>
      <c r="AI7" s="523">
        <v>12384</v>
      </c>
      <c r="AJ7" s="431">
        <v>6445</v>
      </c>
      <c r="AK7" s="430">
        <v>4993</v>
      </c>
      <c r="AL7" s="524">
        <v>11438</v>
      </c>
      <c r="AM7" s="525">
        <v>4413</v>
      </c>
      <c r="AN7" s="526">
        <v>2620</v>
      </c>
      <c r="AO7" s="527">
        <v>7033</v>
      </c>
      <c r="AP7" s="526">
        <v>2590</v>
      </c>
      <c r="AQ7" s="526">
        <v>1065</v>
      </c>
      <c r="AR7" s="527">
        <v>3655</v>
      </c>
      <c r="AS7" s="526">
        <v>1048</v>
      </c>
      <c r="AT7" s="528">
        <v>205</v>
      </c>
      <c r="AU7" s="529">
        <v>1253</v>
      </c>
      <c r="AV7" s="526">
        <v>182</v>
      </c>
      <c r="AW7" s="526">
        <v>13</v>
      </c>
      <c r="AX7" s="529">
        <v>195</v>
      </c>
      <c r="AY7" s="525">
        <v>6</v>
      </c>
      <c r="AZ7" s="526">
        <v>0</v>
      </c>
      <c r="BA7" s="529">
        <v>6</v>
      </c>
      <c r="BB7" s="526">
        <v>0</v>
      </c>
      <c r="BC7" s="526">
        <v>0</v>
      </c>
      <c r="BD7" s="529">
        <v>0</v>
      </c>
      <c r="BE7" s="529">
        <v>77109</v>
      </c>
      <c r="BF7" s="529">
        <v>70261</v>
      </c>
      <c r="BG7" s="529">
        <v>147370</v>
      </c>
      <c r="BH7" s="253"/>
      <c r="BI7" s="253"/>
      <c r="BJ7" s="253"/>
      <c r="BK7" s="253"/>
    </row>
    <row r="8" spans="1:63" ht="27" customHeight="1">
      <c r="A8" s="530"/>
      <c r="B8" s="531" t="s">
        <v>2</v>
      </c>
      <c r="C8" s="532">
        <v>703</v>
      </c>
      <c r="D8" s="533">
        <v>550</v>
      </c>
      <c r="E8" s="533">
        <v>1253</v>
      </c>
      <c r="F8" s="533">
        <v>4201</v>
      </c>
      <c r="G8" s="533">
        <v>4034</v>
      </c>
      <c r="H8" s="533">
        <v>8235</v>
      </c>
      <c r="I8" s="533">
        <v>4477</v>
      </c>
      <c r="J8" s="533">
        <v>4389</v>
      </c>
      <c r="K8" s="533">
        <v>8866</v>
      </c>
      <c r="L8" s="533">
        <v>5042</v>
      </c>
      <c r="M8" s="533">
        <v>4974</v>
      </c>
      <c r="N8" s="533">
        <v>10016</v>
      </c>
      <c r="O8" s="533">
        <v>5803</v>
      </c>
      <c r="P8" s="533">
        <v>5962</v>
      </c>
      <c r="Q8" s="533">
        <v>11765</v>
      </c>
      <c r="R8" s="533">
        <v>6658</v>
      </c>
      <c r="S8" s="533">
        <v>6855</v>
      </c>
      <c r="T8" s="533">
        <v>13513</v>
      </c>
      <c r="U8" s="533">
        <v>7795</v>
      </c>
      <c r="V8" s="533">
        <v>7800</v>
      </c>
      <c r="W8" s="533">
        <v>15595</v>
      </c>
      <c r="X8" s="533">
        <v>7926</v>
      </c>
      <c r="Y8" s="533">
        <v>7750</v>
      </c>
      <c r="Z8" s="533">
        <v>15676</v>
      </c>
      <c r="AA8" s="533">
        <v>6700</v>
      </c>
      <c r="AB8" s="533">
        <v>6645</v>
      </c>
      <c r="AC8" s="533">
        <v>13345</v>
      </c>
      <c r="AD8" s="533">
        <v>6615</v>
      </c>
      <c r="AE8" s="533">
        <v>6527</v>
      </c>
      <c r="AF8" s="533">
        <v>13142</v>
      </c>
      <c r="AG8" s="533">
        <v>6505</v>
      </c>
      <c r="AH8" s="533">
        <v>5879</v>
      </c>
      <c r="AI8" s="533">
        <v>12384</v>
      </c>
      <c r="AJ8" s="533">
        <v>6445</v>
      </c>
      <c r="AK8" s="533">
        <v>4993</v>
      </c>
      <c r="AL8" s="533">
        <v>11438</v>
      </c>
      <c r="AM8" s="534">
        <v>4413</v>
      </c>
      <c r="AN8" s="534">
        <v>2620</v>
      </c>
      <c r="AO8" s="534">
        <v>7033</v>
      </c>
      <c r="AP8" s="534">
        <v>2590</v>
      </c>
      <c r="AQ8" s="534">
        <v>1065</v>
      </c>
      <c r="AR8" s="534">
        <v>3655</v>
      </c>
      <c r="AS8" s="534">
        <v>1048</v>
      </c>
      <c r="AT8" s="534">
        <v>205</v>
      </c>
      <c r="AU8" s="534">
        <v>1253</v>
      </c>
      <c r="AV8" s="534">
        <v>182</v>
      </c>
      <c r="AW8" s="534">
        <v>13</v>
      </c>
      <c r="AX8" s="534">
        <v>195</v>
      </c>
      <c r="AY8" s="534">
        <v>6</v>
      </c>
      <c r="AZ8" s="534">
        <v>0</v>
      </c>
      <c r="BA8" s="535">
        <v>6</v>
      </c>
      <c r="BB8" s="534">
        <v>0</v>
      </c>
      <c r="BC8" s="534">
        <v>0</v>
      </c>
      <c r="BD8" s="535">
        <v>0</v>
      </c>
      <c r="BE8" s="535">
        <v>77109</v>
      </c>
      <c r="BF8" s="535">
        <v>70261</v>
      </c>
      <c r="BG8" s="535">
        <v>147370</v>
      </c>
      <c r="BH8" s="253"/>
      <c r="BI8" s="253"/>
      <c r="BJ8" s="253"/>
      <c r="BK8" s="253"/>
    </row>
    <row r="9" spans="1:63" ht="27" customHeight="1">
      <c r="A9" s="518" t="s">
        <v>9</v>
      </c>
      <c r="B9" s="408" t="s">
        <v>151</v>
      </c>
      <c r="C9" s="429">
        <v>248</v>
      </c>
      <c r="D9" s="430">
        <v>208</v>
      </c>
      <c r="E9" s="523">
        <v>456</v>
      </c>
      <c r="F9" s="431">
        <v>1342</v>
      </c>
      <c r="G9" s="430">
        <v>1299</v>
      </c>
      <c r="H9" s="522">
        <v>2641</v>
      </c>
      <c r="I9" s="429">
        <v>1362</v>
      </c>
      <c r="J9" s="430">
        <v>1371</v>
      </c>
      <c r="K9" s="523">
        <v>2733</v>
      </c>
      <c r="L9" s="431">
        <v>1472</v>
      </c>
      <c r="M9" s="431">
        <v>1441</v>
      </c>
      <c r="N9" s="536">
        <v>2913</v>
      </c>
      <c r="O9" s="429">
        <v>1668</v>
      </c>
      <c r="P9" s="431">
        <v>1653</v>
      </c>
      <c r="Q9" s="537">
        <v>3321</v>
      </c>
      <c r="R9" s="429">
        <v>1878</v>
      </c>
      <c r="S9" s="431">
        <v>1933</v>
      </c>
      <c r="T9" s="536">
        <v>3811</v>
      </c>
      <c r="U9" s="429">
        <v>2213</v>
      </c>
      <c r="V9" s="430">
        <v>2278</v>
      </c>
      <c r="W9" s="523">
        <v>4491</v>
      </c>
      <c r="X9" s="431">
        <v>2236</v>
      </c>
      <c r="Y9" s="430">
        <v>2290</v>
      </c>
      <c r="Z9" s="522">
        <v>4526</v>
      </c>
      <c r="AA9" s="429">
        <v>1986</v>
      </c>
      <c r="AB9" s="430">
        <v>2034</v>
      </c>
      <c r="AC9" s="523">
        <v>4020</v>
      </c>
      <c r="AD9" s="431">
        <v>1963</v>
      </c>
      <c r="AE9" s="430">
        <v>1911</v>
      </c>
      <c r="AF9" s="522">
        <v>3874</v>
      </c>
      <c r="AG9" s="429">
        <v>1798</v>
      </c>
      <c r="AH9" s="430">
        <v>1603</v>
      </c>
      <c r="AI9" s="523">
        <v>3401</v>
      </c>
      <c r="AJ9" s="431">
        <v>1646</v>
      </c>
      <c r="AK9" s="430">
        <v>1264</v>
      </c>
      <c r="AL9" s="538">
        <v>2910</v>
      </c>
      <c r="AM9" s="539">
        <v>1178</v>
      </c>
      <c r="AN9" s="540">
        <v>634</v>
      </c>
      <c r="AO9" s="541">
        <v>1812</v>
      </c>
      <c r="AP9" s="540">
        <v>681</v>
      </c>
      <c r="AQ9" s="540">
        <v>250</v>
      </c>
      <c r="AR9" s="541">
        <v>931</v>
      </c>
      <c r="AS9" s="540">
        <v>296</v>
      </c>
      <c r="AT9" s="542">
        <v>55</v>
      </c>
      <c r="AU9" s="543">
        <v>351</v>
      </c>
      <c r="AV9" s="540">
        <v>50</v>
      </c>
      <c r="AW9" s="540">
        <v>1</v>
      </c>
      <c r="AX9" s="543">
        <v>51</v>
      </c>
      <c r="AY9" s="542">
        <v>4</v>
      </c>
      <c r="AZ9" s="540">
        <v>0</v>
      </c>
      <c r="BA9" s="543">
        <v>4</v>
      </c>
      <c r="BB9" s="540">
        <v>0</v>
      </c>
      <c r="BC9" s="540">
        <v>0</v>
      </c>
      <c r="BD9" s="543">
        <v>0</v>
      </c>
      <c r="BE9" s="536">
        <v>22021</v>
      </c>
      <c r="BF9" s="541">
        <v>20225</v>
      </c>
      <c r="BG9" s="536">
        <v>42246</v>
      </c>
      <c r="BH9" s="253"/>
      <c r="BI9" s="253"/>
      <c r="BJ9" s="253"/>
      <c r="BK9" s="253"/>
    </row>
    <row r="10" spans="1:63" ht="27" customHeight="1">
      <c r="A10" s="544"/>
      <c r="B10" s="545" t="s">
        <v>10</v>
      </c>
      <c r="C10" s="427">
        <v>61</v>
      </c>
      <c r="D10" s="406">
        <v>41</v>
      </c>
      <c r="E10" s="546">
        <v>102</v>
      </c>
      <c r="F10" s="428">
        <v>216</v>
      </c>
      <c r="G10" s="406">
        <v>217</v>
      </c>
      <c r="H10" s="547">
        <v>433</v>
      </c>
      <c r="I10" s="427">
        <v>223</v>
      </c>
      <c r="J10" s="406">
        <v>179</v>
      </c>
      <c r="K10" s="546">
        <v>402</v>
      </c>
      <c r="L10" s="428">
        <v>291</v>
      </c>
      <c r="M10" s="406">
        <v>259</v>
      </c>
      <c r="N10" s="547">
        <v>550</v>
      </c>
      <c r="O10" s="427">
        <v>378</v>
      </c>
      <c r="P10" s="428">
        <v>307</v>
      </c>
      <c r="Q10" s="537">
        <v>685</v>
      </c>
      <c r="R10" s="427">
        <v>414</v>
      </c>
      <c r="S10" s="406">
        <v>399</v>
      </c>
      <c r="T10" s="547">
        <v>813</v>
      </c>
      <c r="U10" s="427">
        <v>497</v>
      </c>
      <c r="V10" s="406">
        <v>456</v>
      </c>
      <c r="W10" s="546">
        <v>953</v>
      </c>
      <c r="X10" s="428">
        <v>495</v>
      </c>
      <c r="Y10" s="406">
        <v>447</v>
      </c>
      <c r="Z10" s="547">
        <v>942</v>
      </c>
      <c r="AA10" s="427">
        <v>483</v>
      </c>
      <c r="AB10" s="406">
        <v>463</v>
      </c>
      <c r="AC10" s="546">
        <v>946</v>
      </c>
      <c r="AD10" s="428">
        <v>572</v>
      </c>
      <c r="AE10" s="406">
        <v>579</v>
      </c>
      <c r="AF10" s="547">
        <v>1151</v>
      </c>
      <c r="AG10" s="427">
        <v>603</v>
      </c>
      <c r="AH10" s="406">
        <v>545</v>
      </c>
      <c r="AI10" s="546">
        <v>1148</v>
      </c>
      <c r="AJ10" s="428">
        <v>698</v>
      </c>
      <c r="AK10" s="406">
        <v>596</v>
      </c>
      <c r="AL10" s="541">
        <v>1294</v>
      </c>
      <c r="AM10" s="539">
        <v>451</v>
      </c>
      <c r="AN10" s="540">
        <v>362</v>
      </c>
      <c r="AO10" s="541">
        <v>813</v>
      </c>
      <c r="AP10" s="540">
        <v>263</v>
      </c>
      <c r="AQ10" s="540">
        <v>160</v>
      </c>
      <c r="AR10" s="541">
        <v>423</v>
      </c>
      <c r="AS10" s="540">
        <v>148</v>
      </c>
      <c r="AT10" s="542">
        <v>41</v>
      </c>
      <c r="AU10" s="543">
        <v>189</v>
      </c>
      <c r="AV10" s="540">
        <v>28</v>
      </c>
      <c r="AW10" s="540">
        <v>0</v>
      </c>
      <c r="AX10" s="543">
        <v>28</v>
      </c>
      <c r="AY10" s="542">
        <v>3</v>
      </c>
      <c r="AZ10" s="540">
        <v>0</v>
      </c>
      <c r="BA10" s="543">
        <v>3</v>
      </c>
      <c r="BB10" s="540">
        <v>0</v>
      </c>
      <c r="BC10" s="540">
        <v>0</v>
      </c>
      <c r="BD10" s="543">
        <v>0</v>
      </c>
      <c r="BE10" s="543">
        <v>5824</v>
      </c>
      <c r="BF10" s="541">
        <v>5051</v>
      </c>
      <c r="BG10" s="543">
        <v>10875</v>
      </c>
      <c r="BH10" s="253"/>
      <c r="BI10" s="253"/>
      <c r="BJ10" s="253"/>
      <c r="BK10" s="253"/>
    </row>
    <row r="11" spans="1:63" ht="27" customHeight="1">
      <c r="A11" s="544"/>
      <c r="B11" s="548" t="s">
        <v>187</v>
      </c>
      <c r="C11" s="549">
        <v>258</v>
      </c>
      <c r="D11" s="550">
        <v>201</v>
      </c>
      <c r="E11" s="551">
        <v>459</v>
      </c>
      <c r="F11" s="552">
        <v>1414</v>
      </c>
      <c r="G11" s="550">
        <v>1052</v>
      </c>
      <c r="H11" s="553">
        <v>2466</v>
      </c>
      <c r="I11" s="549">
        <v>1130</v>
      </c>
      <c r="J11" s="550">
        <v>996</v>
      </c>
      <c r="K11" s="551">
        <v>2126</v>
      </c>
      <c r="L11" s="552">
        <v>1260</v>
      </c>
      <c r="M11" s="550">
        <v>1237</v>
      </c>
      <c r="N11" s="553">
        <v>2497</v>
      </c>
      <c r="O11" s="549">
        <v>1614</v>
      </c>
      <c r="P11" s="550">
        <v>1572</v>
      </c>
      <c r="Q11" s="554">
        <v>3186</v>
      </c>
      <c r="R11" s="552">
        <v>1800</v>
      </c>
      <c r="S11" s="550">
        <v>1777</v>
      </c>
      <c r="T11" s="553">
        <v>3577</v>
      </c>
      <c r="U11" s="549">
        <v>2063</v>
      </c>
      <c r="V11" s="550">
        <v>1990</v>
      </c>
      <c r="W11" s="551">
        <v>4053</v>
      </c>
      <c r="X11" s="552">
        <v>1946</v>
      </c>
      <c r="Y11" s="550">
        <v>1895</v>
      </c>
      <c r="Z11" s="553">
        <v>3841</v>
      </c>
      <c r="AA11" s="549">
        <v>1632</v>
      </c>
      <c r="AB11" s="550">
        <v>1636</v>
      </c>
      <c r="AC11" s="551">
        <v>3268</v>
      </c>
      <c r="AD11" s="552">
        <v>1707</v>
      </c>
      <c r="AE11" s="550">
        <v>1711</v>
      </c>
      <c r="AF11" s="553">
        <v>3418</v>
      </c>
      <c r="AG11" s="549">
        <v>1790</v>
      </c>
      <c r="AH11" s="550">
        <v>1574</v>
      </c>
      <c r="AI11" s="551">
        <v>3364</v>
      </c>
      <c r="AJ11" s="552">
        <v>1816</v>
      </c>
      <c r="AK11" s="550">
        <v>1459</v>
      </c>
      <c r="AL11" s="555">
        <v>3275</v>
      </c>
      <c r="AM11" s="556">
        <v>1249</v>
      </c>
      <c r="AN11" s="557">
        <v>680</v>
      </c>
      <c r="AO11" s="555">
        <v>1929</v>
      </c>
      <c r="AP11" s="557">
        <v>655</v>
      </c>
      <c r="AQ11" s="557">
        <v>257</v>
      </c>
      <c r="AR11" s="555">
        <v>912</v>
      </c>
      <c r="AS11" s="557">
        <v>206</v>
      </c>
      <c r="AT11" s="558">
        <v>38</v>
      </c>
      <c r="AU11" s="559">
        <v>244</v>
      </c>
      <c r="AV11" s="557">
        <v>28</v>
      </c>
      <c r="AW11" s="557">
        <v>2</v>
      </c>
      <c r="AX11" s="559">
        <v>30</v>
      </c>
      <c r="AY11" s="558">
        <v>4</v>
      </c>
      <c r="AZ11" s="557">
        <v>0</v>
      </c>
      <c r="BA11" s="543">
        <v>4</v>
      </c>
      <c r="BB11" s="557">
        <v>0</v>
      </c>
      <c r="BC11" s="557">
        <v>0</v>
      </c>
      <c r="BD11" s="543">
        <v>0</v>
      </c>
      <c r="BE11" s="559">
        <v>20572</v>
      </c>
      <c r="BF11" s="555">
        <v>18077</v>
      </c>
      <c r="BG11" s="559">
        <v>38649</v>
      </c>
      <c r="BH11" s="253"/>
      <c r="BI11" s="253"/>
      <c r="BJ11" s="253"/>
      <c r="BK11" s="253"/>
    </row>
    <row r="12" spans="1:63" ht="27" customHeight="1">
      <c r="A12" s="530"/>
      <c r="B12" s="531" t="s">
        <v>2</v>
      </c>
      <c r="C12" s="532">
        <v>567</v>
      </c>
      <c r="D12" s="534">
        <v>450</v>
      </c>
      <c r="E12" s="532">
        <v>1017</v>
      </c>
      <c r="F12" s="560">
        <v>2972</v>
      </c>
      <c r="G12" s="534">
        <v>2568</v>
      </c>
      <c r="H12" s="561">
        <v>5540</v>
      </c>
      <c r="I12" s="532">
        <v>2715</v>
      </c>
      <c r="J12" s="534">
        <v>2546</v>
      </c>
      <c r="K12" s="532">
        <v>5261</v>
      </c>
      <c r="L12" s="560">
        <v>3023</v>
      </c>
      <c r="M12" s="534">
        <v>2937</v>
      </c>
      <c r="N12" s="561">
        <v>5960</v>
      </c>
      <c r="O12" s="532">
        <v>3660</v>
      </c>
      <c r="P12" s="534">
        <v>3532</v>
      </c>
      <c r="Q12" s="562">
        <v>7192</v>
      </c>
      <c r="R12" s="560">
        <v>4092</v>
      </c>
      <c r="S12" s="534">
        <v>4109</v>
      </c>
      <c r="T12" s="561">
        <v>8201</v>
      </c>
      <c r="U12" s="532">
        <v>4773</v>
      </c>
      <c r="V12" s="534">
        <v>4724</v>
      </c>
      <c r="W12" s="532">
        <v>9497</v>
      </c>
      <c r="X12" s="560">
        <v>4677</v>
      </c>
      <c r="Y12" s="534">
        <v>4632</v>
      </c>
      <c r="Z12" s="561">
        <v>9309</v>
      </c>
      <c r="AA12" s="532">
        <v>4101</v>
      </c>
      <c r="AB12" s="534">
        <v>4133</v>
      </c>
      <c r="AC12" s="532">
        <v>8234</v>
      </c>
      <c r="AD12" s="560">
        <v>4242</v>
      </c>
      <c r="AE12" s="534">
        <v>4201</v>
      </c>
      <c r="AF12" s="561">
        <v>8443</v>
      </c>
      <c r="AG12" s="532">
        <v>4191</v>
      </c>
      <c r="AH12" s="534">
        <v>3722</v>
      </c>
      <c r="AI12" s="532">
        <v>7913</v>
      </c>
      <c r="AJ12" s="560">
        <v>4160</v>
      </c>
      <c r="AK12" s="534">
        <v>3319</v>
      </c>
      <c r="AL12" s="563">
        <v>7479</v>
      </c>
      <c r="AM12" s="564">
        <v>2878</v>
      </c>
      <c r="AN12" s="535">
        <v>1676</v>
      </c>
      <c r="AO12" s="563">
        <v>4554</v>
      </c>
      <c r="AP12" s="535">
        <v>1599</v>
      </c>
      <c r="AQ12" s="535">
        <v>667</v>
      </c>
      <c r="AR12" s="563">
        <v>2266</v>
      </c>
      <c r="AS12" s="535">
        <v>650</v>
      </c>
      <c r="AT12" s="563">
        <v>134</v>
      </c>
      <c r="AU12" s="535">
        <v>784</v>
      </c>
      <c r="AV12" s="535">
        <v>106</v>
      </c>
      <c r="AW12" s="535">
        <v>3</v>
      </c>
      <c r="AX12" s="535">
        <v>109</v>
      </c>
      <c r="AY12" s="563">
        <v>11</v>
      </c>
      <c r="AZ12" s="535">
        <v>0</v>
      </c>
      <c r="BA12" s="565">
        <v>11</v>
      </c>
      <c r="BB12" s="535">
        <v>0</v>
      </c>
      <c r="BC12" s="535">
        <v>0</v>
      </c>
      <c r="BD12" s="565">
        <v>0</v>
      </c>
      <c r="BE12" s="565">
        <v>48417</v>
      </c>
      <c r="BF12" s="565">
        <v>43353</v>
      </c>
      <c r="BG12" s="565">
        <v>91770</v>
      </c>
      <c r="BH12" s="253"/>
      <c r="BI12" s="253"/>
      <c r="BJ12" s="253"/>
      <c r="BK12" s="253"/>
    </row>
    <row r="13" spans="1:63" ht="27" customHeight="1">
      <c r="A13" s="518" t="s">
        <v>11</v>
      </c>
      <c r="B13" s="408" t="s">
        <v>109</v>
      </c>
      <c r="C13" s="429">
        <v>77</v>
      </c>
      <c r="D13" s="430">
        <v>69</v>
      </c>
      <c r="E13" s="523">
        <v>146</v>
      </c>
      <c r="F13" s="431">
        <v>389</v>
      </c>
      <c r="G13" s="430">
        <v>313</v>
      </c>
      <c r="H13" s="522">
        <v>702</v>
      </c>
      <c r="I13" s="429">
        <v>338</v>
      </c>
      <c r="J13" s="430">
        <v>304</v>
      </c>
      <c r="K13" s="546">
        <v>642</v>
      </c>
      <c r="L13" s="431">
        <v>361</v>
      </c>
      <c r="M13" s="430">
        <v>362</v>
      </c>
      <c r="N13" s="547">
        <v>723</v>
      </c>
      <c r="O13" s="429">
        <v>520</v>
      </c>
      <c r="P13" s="430">
        <v>480</v>
      </c>
      <c r="Q13" s="566">
        <v>1000</v>
      </c>
      <c r="R13" s="431">
        <v>644</v>
      </c>
      <c r="S13" s="430">
        <v>572</v>
      </c>
      <c r="T13" s="547">
        <v>1216</v>
      </c>
      <c r="U13" s="429">
        <v>670</v>
      </c>
      <c r="V13" s="430">
        <v>628</v>
      </c>
      <c r="W13" s="546">
        <v>1298</v>
      </c>
      <c r="X13" s="431">
        <v>762</v>
      </c>
      <c r="Y13" s="430">
        <v>663</v>
      </c>
      <c r="Z13" s="547">
        <v>1425</v>
      </c>
      <c r="AA13" s="429">
        <v>712</v>
      </c>
      <c r="AB13" s="430">
        <v>705</v>
      </c>
      <c r="AC13" s="546">
        <v>1417</v>
      </c>
      <c r="AD13" s="431">
        <v>873</v>
      </c>
      <c r="AE13" s="430">
        <v>818</v>
      </c>
      <c r="AF13" s="547">
        <v>1691</v>
      </c>
      <c r="AG13" s="429">
        <v>1065</v>
      </c>
      <c r="AH13" s="430">
        <v>896</v>
      </c>
      <c r="AI13" s="546">
        <v>1961</v>
      </c>
      <c r="AJ13" s="431">
        <v>1224</v>
      </c>
      <c r="AK13" s="430">
        <v>920</v>
      </c>
      <c r="AL13" s="541">
        <v>2144</v>
      </c>
      <c r="AM13" s="539">
        <v>685</v>
      </c>
      <c r="AN13" s="540">
        <v>451</v>
      </c>
      <c r="AO13" s="541">
        <v>1136</v>
      </c>
      <c r="AP13" s="540">
        <v>469</v>
      </c>
      <c r="AQ13" s="540">
        <v>216</v>
      </c>
      <c r="AR13" s="541">
        <v>685</v>
      </c>
      <c r="AS13" s="540">
        <v>236</v>
      </c>
      <c r="AT13" s="542">
        <v>49</v>
      </c>
      <c r="AU13" s="543">
        <v>285</v>
      </c>
      <c r="AV13" s="540">
        <v>40</v>
      </c>
      <c r="AW13" s="540">
        <v>4</v>
      </c>
      <c r="AX13" s="543">
        <v>44</v>
      </c>
      <c r="AY13" s="542">
        <v>1</v>
      </c>
      <c r="AZ13" s="540">
        <v>0</v>
      </c>
      <c r="BA13" s="543">
        <v>1</v>
      </c>
      <c r="BB13" s="540">
        <v>0</v>
      </c>
      <c r="BC13" s="540">
        <v>0</v>
      </c>
      <c r="BD13" s="543">
        <v>0</v>
      </c>
      <c r="BE13" s="543">
        <v>9066</v>
      </c>
      <c r="BF13" s="543">
        <v>7450</v>
      </c>
      <c r="BG13" s="536">
        <v>16516</v>
      </c>
      <c r="BH13" s="253"/>
      <c r="BI13" s="253"/>
      <c r="BJ13" s="253"/>
      <c r="BK13" s="253"/>
    </row>
    <row r="14" spans="1:63" ht="27" customHeight="1">
      <c r="A14" s="544"/>
      <c r="B14" s="545" t="s">
        <v>12</v>
      </c>
      <c r="C14" s="427">
        <v>53</v>
      </c>
      <c r="D14" s="406">
        <v>30</v>
      </c>
      <c r="E14" s="546">
        <v>83</v>
      </c>
      <c r="F14" s="428">
        <v>175</v>
      </c>
      <c r="G14" s="406">
        <v>140</v>
      </c>
      <c r="H14" s="547">
        <v>315</v>
      </c>
      <c r="I14" s="427">
        <v>182</v>
      </c>
      <c r="J14" s="406">
        <v>141</v>
      </c>
      <c r="K14" s="546">
        <v>323</v>
      </c>
      <c r="L14" s="428">
        <v>226</v>
      </c>
      <c r="M14" s="406">
        <v>176</v>
      </c>
      <c r="N14" s="547">
        <v>402</v>
      </c>
      <c r="O14" s="427">
        <v>258</v>
      </c>
      <c r="P14" s="406">
        <v>211</v>
      </c>
      <c r="Q14" s="566">
        <v>469</v>
      </c>
      <c r="R14" s="428">
        <v>298</v>
      </c>
      <c r="S14" s="406">
        <v>237</v>
      </c>
      <c r="T14" s="547">
        <v>535</v>
      </c>
      <c r="U14" s="427">
        <v>328</v>
      </c>
      <c r="V14" s="406">
        <v>298</v>
      </c>
      <c r="W14" s="546">
        <v>626</v>
      </c>
      <c r="X14" s="428">
        <v>365</v>
      </c>
      <c r="Y14" s="406">
        <v>355</v>
      </c>
      <c r="Z14" s="547">
        <v>720</v>
      </c>
      <c r="AA14" s="427">
        <v>411</v>
      </c>
      <c r="AB14" s="406">
        <v>349</v>
      </c>
      <c r="AC14" s="546">
        <v>760</v>
      </c>
      <c r="AD14" s="428">
        <v>485</v>
      </c>
      <c r="AE14" s="406">
        <v>406</v>
      </c>
      <c r="AF14" s="547">
        <v>891</v>
      </c>
      <c r="AG14" s="427">
        <v>524</v>
      </c>
      <c r="AH14" s="406">
        <v>425</v>
      </c>
      <c r="AI14" s="546">
        <v>949</v>
      </c>
      <c r="AJ14" s="428">
        <v>575</v>
      </c>
      <c r="AK14" s="406">
        <v>377</v>
      </c>
      <c r="AL14" s="541">
        <v>952</v>
      </c>
      <c r="AM14" s="539">
        <v>334</v>
      </c>
      <c r="AN14" s="540">
        <v>157</v>
      </c>
      <c r="AO14" s="541">
        <v>491</v>
      </c>
      <c r="AP14" s="540">
        <v>189</v>
      </c>
      <c r="AQ14" s="540">
        <v>63</v>
      </c>
      <c r="AR14" s="541">
        <v>252</v>
      </c>
      <c r="AS14" s="540">
        <v>98</v>
      </c>
      <c r="AT14" s="542">
        <v>13</v>
      </c>
      <c r="AU14" s="543">
        <v>111</v>
      </c>
      <c r="AV14" s="540">
        <v>27</v>
      </c>
      <c r="AW14" s="540">
        <v>0</v>
      </c>
      <c r="AX14" s="543">
        <v>27</v>
      </c>
      <c r="AY14" s="542">
        <v>2</v>
      </c>
      <c r="AZ14" s="540">
        <v>0</v>
      </c>
      <c r="BA14" s="543">
        <v>2</v>
      </c>
      <c r="BB14" s="540">
        <v>1</v>
      </c>
      <c r="BC14" s="540">
        <v>0</v>
      </c>
      <c r="BD14" s="543">
        <v>1</v>
      </c>
      <c r="BE14" s="543">
        <v>4531</v>
      </c>
      <c r="BF14" s="543">
        <v>3378</v>
      </c>
      <c r="BG14" s="543">
        <v>7909</v>
      </c>
      <c r="BH14" s="253"/>
      <c r="BI14" s="253"/>
      <c r="BJ14" s="253"/>
      <c r="BK14" s="253"/>
    </row>
    <row r="15" spans="1:63" ht="27" customHeight="1">
      <c r="A15" s="544"/>
      <c r="B15" s="545" t="s">
        <v>13</v>
      </c>
      <c r="C15" s="427">
        <v>12</v>
      </c>
      <c r="D15" s="406">
        <v>10</v>
      </c>
      <c r="E15" s="546">
        <v>22</v>
      </c>
      <c r="F15" s="428">
        <v>65</v>
      </c>
      <c r="G15" s="406">
        <v>52</v>
      </c>
      <c r="H15" s="547">
        <v>117</v>
      </c>
      <c r="I15" s="427">
        <v>69</v>
      </c>
      <c r="J15" s="406">
        <v>46</v>
      </c>
      <c r="K15" s="546">
        <v>115</v>
      </c>
      <c r="L15" s="428">
        <v>80</v>
      </c>
      <c r="M15" s="406">
        <v>52</v>
      </c>
      <c r="N15" s="547">
        <v>132</v>
      </c>
      <c r="O15" s="427">
        <v>111</v>
      </c>
      <c r="P15" s="406">
        <v>78</v>
      </c>
      <c r="Q15" s="566">
        <v>189</v>
      </c>
      <c r="R15" s="428">
        <v>115</v>
      </c>
      <c r="S15" s="406">
        <v>91</v>
      </c>
      <c r="T15" s="547">
        <v>206</v>
      </c>
      <c r="U15" s="427">
        <v>159</v>
      </c>
      <c r="V15" s="406">
        <v>106</v>
      </c>
      <c r="W15" s="546">
        <v>265</v>
      </c>
      <c r="X15" s="428">
        <v>160</v>
      </c>
      <c r="Y15" s="406">
        <v>120</v>
      </c>
      <c r="Z15" s="547">
        <v>280</v>
      </c>
      <c r="AA15" s="427">
        <v>174</v>
      </c>
      <c r="AB15" s="406">
        <v>157</v>
      </c>
      <c r="AC15" s="546">
        <v>331</v>
      </c>
      <c r="AD15" s="428">
        <v>211</v>
      </c>
      <c r="AE15" s="406">
        <v>170</v>
      </c>
      <c r="AF15" s="547">
        <v>381</v>
      </c>
      <c r="AG15" s="427">
        <v>265</v>
      </c>
      <c r="AH15" s="406">
        <v>239</v>
      </c>
      <c r="AI15" s="546">
        <v>504</v>
      </c>
      <c r="AJ15" s="428">
        <v>309</v>
      </c>
      <c r="AK15" s="406">
        <v>182</v>
      </c>
      <c r="AL15" s="541">
        <v>491</v>
      </c>
      <c r="AM15" s="539">
        <v>198</v>
      </c>
      <c r="AN15" s="540">
        <v>102</v>
      </c>
      <c r="AO15" s="541">
        <v>300</v>
      </c>
      <c r="AP15" s="540">
        <v>103</v>
      </c>
      <c r="AQ15" s="540">
        <v>43</v>
      </c>
      <c r="AR15" s="541">
        <v>146</v>
      </c>
      <c r="AS15" s="540">
        <v>49</v>
      </c>
      <c r="AT15" s="542">
        <v>6</v>
      </c>
      <c r="AU15" s="543">
        <v>55</v>
      </c>
      <c r="AV15" s="540">
        <v>8</v>
      </c>
      <c r="AW15" s="540">
        <v>0</v>
      </c>
      <c r="AX15" s="543">
        <v>8</v>
      </c>
      <c r="AY15" s="542">
        <v>0</v>
      </c>
      <c r="AZ15" s="540">
        <v>0</v>
      </c>
      <c r="BA15" s="543">
        <v>0</v>
      </c>
      <c r="BB15" s="540">
        <v>0</v>
      </c>
      <c r="BC15" s="540">
        <v>0</v>
      </c>
      <c r="BD15" s="543">
        <v>0</v>
      </c>
      <c r="BE15" s="543">
        <v>2088</v>
      </c>
      <c r="BF15" s="543">
        <v>1454</v>
      </c>
      <c r="BG15" s="543">
        <v>3542</v>
      </c>
      <c r="BH15" s="253"/>
      <c r="BI15" s="253"/>
      <c r="BJ15" s="253"/>
      <c r="BK15" s="253"/>
    </row>
    <row r="16" spans="1:63" ht="27" customHeight="1">
      <c r="A16" s="530"/>
      <c r="B16" s="567" t="s">
        <v>2</v>
      </c>
      <c r="C16" s="568">
        <v>142</v>
      </c>
      <c r="D16" s="533">
        <v>109</v>
      </c>
      <c r="E16" s="568">
        <v>251</v>
      </c>
      <c r="F16" s="569">
        <v>629</v>
      </c>
      <c r="G16" s="533">
        <v>505</v>
      </c>
      <c r="H16" s="570">
        <v>1134</v>
      </c>
      <c r="I16" s="568">
        <v>589</v>
      </c>
      <c r="J16" s="533">
        <v>491</v>
      </c>
      <c r="K16" s="568">
        <v>1080</v>
      </c>
      <c r="L16" s="569">
        <v>667</v>
      </c>
      <c r="M16" s="533">
        <v>590</v>
      </c>
      <c r="N16" s="570">
        <v>1257</v>
      </c>
      <c r="O16" s="568">
        <v>889</v>
      </c>
      <c r="P16" s="533">
        <v>769</v>
      </c>
      <c r="Q16" s="571">
        <v>1658</v>
      </c>
      <c r="R16" s="569">
        <v>1057</v>
      </c>
      <c r="S16" s="533">
        <v>900</v>
      </c>
      <c r="T16" s="570">
        <v>1957</v>
      </c>
      <c r="U16" s="568">
        <v>1157</v>
      </c>
      <c r="V16" s="533">
        <v>1032</v>
      </c>
      <c r="W16" s="568">
        <v>2189</v>
      </c>
      <c r="X16" s="569">
        <v>1287</v>
      </c>
      <c r="Y16" s="533">
        <v>1138</v>
      </c>
      <c r="Z16" s="570">
        <v>2425</v>
      </c>
      <c r="AA16" s="568">
        <v>1297</v>
      </c>
      <c r="AB16" s="533">
        <v>1211</v>
      </c>
      <c r="AC16" s="568">
        <v>2508</v>
      </c>
      <c r="AD16" s="569">
        <v>1569</v>
      </c>
      <c r="AE16" s="533">
        <v>1394</v>
      </c>
      <c r="AF16" s="570">
        <v>2963</v>
      </c>
      <c r="AG16" s="568">
        <v>1854</v>
      </c>
      <c r="AH16" s="533">
        <v>1560</v>
      </c>
      <c r="AI16" s="568">
        <v>3414</v>
      </c>
      <c r="AJ16" s="569">
        <v>2108</v>
      </c>
      <c r="AK16" s="533">
        <v>1479</v>
      </c>
      <c r="AL16" s="572">
        <v>3587</v>
      </c>
      <c r="AM16" s="573">
        <v>1217</v>
      </c>
      <c r="AN16" s="565">
        <v>710</v>
      </c>
      <c r="AO16" s="572">
        <v>1927</v>
      </c>
      <c r="AP16" s="565">
        <v>761</v>
      </c>
      <c r="AQ16" s="565">
        <v>322</v>
      </c>
      <c r="AR16" s="572">
        <v>1083</v>
      </c>
      <c r="AS16" s="565">
        <v>383</v>
      </c>
      <c r="AT16" s="572">
        <v>68</v>
      </c>
      <c r="AU16" s="565">
        <v>451</v>
      </c>
      <c r="AV16" s="565">
        <v>75</v>
      </c>
      <c r="AW16" s="565">
        <v>4</v>
      </c>
      <c r="AX16" s="565">
        <v>79</v>
      </c>
      <c r="AY16" s="572">
        <v>3</v>
      </c>
      <c r="AZ16" s="565">
        <v>0</v>
      </c>
      <c r="BA16" s="565">
        <v>3</v>
      </c>
      <c r="BB16" s="565">
        <v>1</v>
      </c>
      <c r="BC16" s="565">
        <v>0</v>
      </c>
      <c r="BD16" s="565">
        <v>1</v>
      </c>
      <c r="BE16" s="565">
        <v>15685</v>
      </c>
      <c r="BF16" s="565">
        <v>12282</v>
      </c>
      <c r="BG16" s="565">
        <v>27967</v>
      </c>
      <c r="BH16" s="253"/>
      <c r="BI16" s="253"/>
      <c r="BJ16" s="253"/>
      <c r="BK16" s="253"/>
    </row>
    <row r="17" spans="1:63" ht="27" customHeight="1">
      <c r="A17" s="544" t="s">
        <v>195</v>
      </c>
      <c r="B17" s="545" t="s">
        <v>105</v>
      </c>
      <c r="C17" s="427">
        <v>115</v>
      </c>
      <c r="D17" s="406">
        <v>91</v>
      </c>
      <c r="E17" s="546">
        <v>206</v>
      </c>
      <c r="F17" s="428">
        <v>591</v>
      </c>
      <c r="G17" s="406">
        <v>545</v>
      </c>
      <c r="H17" s="547">
        <v>1136</v>
      </c>
      <c r="I17" s="427">
        <v>575</v>
      </c>
      <c r="J17" s="406">
        <v>540</v>
      </c>
      <c r="K17" s="546">
        <v>1115</v>
      </c>
      <c r="L17" s="428">
        <v>810</v>
      </c>
      <c r="M17" s="406">
        <v>753</v>
      </c>
      <c r="N17" s="547">
        <v>1563</v>
      </c>
      <c r="O17" s="427">
        <v>885</v>
      </c>
      <c r="P17" s="406">
        <v>840</v>
      </c>
      <c r="Q17" s="566">
        <v>1725</v>
      </c>
      <c r="R17" s="428">
        <v>1011</v>
      </c>
      <c r="S17" s="406">
        <v>949</v>
      </c>
      <c r="T17" s="547">
        <v>1960</v>
      </c>
      <c r="U17" s="427">
        <v>1115</v>
      </c>
      <c r="V17" s="406">
        <v>1104</v>
      </c>
      <c r="W17" s="546">
        <v>2219</v>
      </c>
      <c r="X17" s="428">
        <v>1123</v>
      </c>
      <c r="Y17" s="406">
        <v>1080</v>
      </c>
      <c r="Z17" s="547">
        <v>2203</v>
      </c>
      <c r="AA17" s="427">
        <v>1060</v>
      </c>
      <c r="AB17" s="406">
        <v>1111</v>
      </c>
      <c r="AC17" s="546">
        <v>2171</v>
      </c>
      <c r="AD17" s="428">
        <v>1124</v>
      </c>
      <c r="AE17" s="406">
        <v>1108</v>
      </c>
      <c r="AF17" s="547">
        <v>2232</v>
      </c>
      <c r="AG17" s="427">
        <v>1120</v>
      </c>
      <c r="AH17" s="406">
        <v>1022</v>
      </c>
      <c r="AI17" s="546">
        <v>2142</v>
      </c>
      <c r="AJ17" s="428">
        <v>1134</v>
      </c>
      <c r="AK17" s="406">
        <v>1041</v>
      </c>
      <c r="AL17" s="541">
        <v>2175</v>
      </c>
      <c r="AM17" s="539">
        <v>825</v>
      </c>
      <c r="AN17" s="540">
        <v>626</v>
      </c>
      <c r="AO17" s="541">
        <v>1451</v>
      </c>
      <c r="AP17" s="540">
        <v>435</v>
      </c>
      <c r="AQ17" s="540">
        <v>326</v>
      </c>
      <c r="AR17" s="541">
        <v>761</v>
      </c>
      <c r="AS17" s="540">
        <v>211</v>
      </c>
      <c r="AT17" s="542">
        <v>61</v>
      </c>
      <c r="AU17" s="543">
        <v>272</v>
      </c>
      <c r="AV17" s="540">
        <v>44</v>
      </c>
      <c r="AW17" s="540">
        <v>3</v>
      </c>
      <c r="AX17" s="543">
        <v>47</v>
      </c>
      <c r="AY17" s="542">
        <v>2</v>
      </c>
      <c r="AZ17" s="540">
        <v>0</v>
      </c>
      <c r="BA17" s="543">
        <v>2</v>
      </c>
      <c r="BB17" s="540">
        <v>0</v>
      </c>
      <c r="BC17" s="540">
        <v>0</v>
      </c>
      <c r="BD17" s="543">
        <v>0</v>
      </c>
      <c r="BE17" s="543">
        <v>12180</v>
      </c>
      <c r="BF17" s="574">
        <v>11200</v>
      </c>
      <c r="BG17" s="543">
        <v>23380</v>
      </c>
      <c r="BH17" s="253"/>
      <c r="BI17" s="253"/>
      <c r="BJ17" s="253"/>
      <c r="BK17" s="253"/>
    </row>
    <row r="18" spans="1:63" ht="27" customHeight="1">
      <c r="A18" s="544"/>
      <c r="B18" s="548" t="s">
        <v>104</v>
      </c>
      <c r="C18" s="549">
        <v>94</v>
      </c>
      <c r="D18" s="550">
        <v>94</v>
      </c>
      <c r="E18" s="551">
        <v>188</v>
      </c>
      <c r="F18" s="552">
        <v>591</v>
      </c>
      <c r="G18" s="550">
        <v>564</v>
      </c>
      <c r="H18" s="553">
        <v>1155</v>
      </c>
      <c r="I18" s="549">
        <v>599</v>
      </c>
      <c r="J18" s="550">
        <v>577</v>
      </c>
      <c r="K18" s="551">
        <v>1176</v>
      </c>
      <c r="L18" s="552">
        <v>563</v>
      </c>
      <c r="M18" s="550">
        <v>584</v>
      </c>
      <c r="N18" s="553">
        <v>1147</v>
      </c>
      <c r="O18" s="549">
        <v>718</v>
      </c>
      <c r="P18" s="550">
        <v>682</v>
      </c>
      <c r="Q18" s="554">
        <v>1400</v>
      </c>
      <c r="R18" s="552">
        <v>845</v>
      </c>
      <c r="S18" s="550">
        <v>838</v>
      </c>
      <c r="T18" s="553">
        <v>1683</v>
      </c>
      <c r="U18" s="549">
        <v>943</v>
      </c>
      <c r="V18" s="550">
        <v>911</v>
      </c>
      <c r="W18" s="551">
        <v>1854</v>
      </c>
      <c r="X18" s="552">
        <v>990</v>
      </c>
      <c r="Y18" s="550">
        <v>959</v>
      </c>
      <c r="Z18" s="553">
        <v>1949</v>
      </c>
      <c r="AA18" s="549">
        <v>786</v>
      </c>
      <c r="AB18" s="550">
        <v>869</v>
      </c>
      <c r="AC18" s="551">
        <v>1655</v>
      </c>
      <c r="AD18" s="552">
        <v>843</v>
      </c>
      <c r="AE18" s="550">
        <v>903</v>
      </c>
      <c r="AF18" s="553">
        <v>1746</v>
      </c>
      <c r="AG18" s="549">
        <v>879</v>
      </c>
      <c r="AH18" s="550">
        <v>829</v>
      </c>
      <c r="AI18" s="551">
        <v>1708</v>
      </c>
      <c r="AJ18" s="552">
        <v>899</v>
      </c>
      <c r="AK18" s="550">
        <v>738</v>
      </c>
      <c r="AL18" s="555">
        <v>1637</v>
      </c>
      <c r="AM18" s="556">
        <v>636</v>
      </c>
      <c r="AN18" s="557">
        <v>434</v>
      </c>
      <c r="AO18" s="575">
        <v>1070</v>
      </c>
      <c r="AP18" s="557">
        <v>302</v>
      </c>
      <c r="AQ18" s="557">
        <v>172</v>
      </c>
      <c r="AR18" s="553">
        <v>474</v>
      </c>
      <c r="AS18" s="557">
        <v>119</v>
      </c>
      <c r="AT18" s="558">
        <v>47</v>
      </c>
      <c r="AU18" s="559">
        <v>166</v>
      </c>
      <c r="AV18" s="557">
        <v>21</v>
      </c>
      <c r="AW18" s="557">
        <v>3</v>
      </c>
      <c r="AX18" s="559">
        <v>24</v>
      </c>
      <c r="AY18" s="558">
        <v>1</v>
      </c>
      <c r="AZ18" s="557">
        <v>0</v>
      </c>
      <c r="BA18" s="543">
        <v>1</v>
      </c>
      <c r="BB18" s="557">
        <v>0</v>
      </c>
      <c r="BC18" s="557">
        <v>0</v>
      </c>
      <c r="BD18" s="543">
        <v>0</v>
      </c>
      <c r="BE18" s="559">
        <v>9829</v>
      </c>
      <c r="BF18" s="575">
        <v>9204</v>
      </c>
      <c r="BG18" s="559">
        <v>19033</v>
      </c>
      <c r="BH18" s="253"/>
      <c r="BI18" s="253"/>
      <c r="BJ18" s="253"/>
      <c r="BK18" s="253"/>
    </row>
    <row r="19" spans="1:63" ht="27" customHeight="1">
      <c r="A19" s="530"/>
      <c r="B19" s="531" t="s">
        <v>2</v>
      </c>
      <c r="C19" s="532">
        <v>209</v>
      </c>
      <c r="D19" s="534">
        <v>185</v>
      </c>
      <c r="E19" s="532">
        <v>394</v>
      </c>
      <c r="F19" s="560">
        <v>1182</v>
      </c>
      <c r="G19" s="534">
        <v>1109</v>
      </c>
      <c r="H19" s="561">
        <v>2291</v>
      </c>
      <c r="I19" s="532">
        <v>1174</v>
      </c>
      <c r="J19" s="534">
        <v>1117</v>
      </c>
      <c r="K19" s="532">
        <v>2291</v>
      </c>
      <c r="L19" s="560">
        <v>1373</v>
      </c>
      <c r="M19" s="534">
        <v>1337</v>
      </c>
      <c r="N19" s="561">
        <v>2710</v>
      </c>
      <c r="O19" s="532">
        <v>1603</v>
      </c>
      <c r="P19" s="534">
        <v>1522</v>
      </c>
      <c r="Q19" s="562">
        <v>3125</v>
      </c>
      <c r="R19" s="560">
        <v>1856</v>
      </c>
      <c r="S19" s="534">
        <v>1787</v>
      </c>
      <c r="T19" s="561">
        <v>3643</v>
      </c>
      <c r="U19" s="532">
        <v>2058</v>
      </c>
      <c r="V19" s="534">
        <v>2015</v>
      </c>
      <c r="W19" s="532">
        <v>4073</v>
      </c>
      <c r="X19" s="560">
        <v>2113</v>
      </c>
      <c r="Y19" s="534">
        <v>2039</v>
      </c>
      <c r="Z19" s="561">
        <v>4152</v>
      </c>
      <c r="AA19" s="532">
        <v>1846</v>
      </c>
      <c r="AB19" s="534">
        <v>1980</v>
      </c>
      <c r="AC19" s="532">
        <v>3826</v>
      </c>
      <c r="AD19" s="560">
        <v>1967</v>
      </c>
      <c r="AE19" s="534">
        <v>2011</v>
      </c>
      <c r="AF19" s="561">
        <v>3978</v>
      </c>
      <c r="AG19" s="532">
        <v>1999</v>
      </c>
      <c r="AH19" s="534">
        <v>1851</v>
      </c>
      <c r="AI19" s="532">
        <v>3850</v>
      </c>
      <c r="AJ19" s="560">
        <v>2033</v>
      </c>
      <c r="AK19" s="534">
        <v>1779</v>
      </c>
      <c r="AL19" s="563">
        <v>3812</v>
      </c>
      <c r="AM19" s="564">
        <v>1461</v>
      </c>
      <c r="AN19" s="535">
        <v>1060</v>
      </c>
      <c r="AO19" s="563">
        <v>2521</v>
      </c>
      <c r="AP19" s="535">
        <v>737</v>
      </c>
      <c r="AQ19" s="535">
        <v>498</v>
      </c>
      <c r="AR19" s="563">
        <v>1235</v>
      </c>
      <c r="AS19" s="535">
        <v>330</v>
      </c>
      <c r="AT19" s="563">
        <v>108</v>
      </c>
      <c r="AU19" s="535">
        <v>438</v>
      </c>
      <c r="AV19" s="535">
        <v>65</v>
      </c>
      <c r="AW19" s="535">
        <v>6</v>
      </c>
      <c r="AX19" s="535">
        <v>71</v>
      </c>
      <c r="AY19" s="563">
        <v>3</v>
      </c>
      <c r="AZ19" s="535">
        <v>0</v>
      </c>
      <c r="BA19" s="565">
        <v>3</v>
      </c>
      <c r="BB19" s="535">
        <v>0</v>
      </c>
      <c r="BC19" s="535">
        <v>0</v>
      </c>
      <c r="BD19" s="565">
        <v>0</v>
      </c>
      <c r="BE19" s="535">
        <v>22009</v>
      </c>
      <c r="BF19" s="535">
        <v>20404</v>
      </c>
      <c r="BG19" s="535">
        <v>42413</v>
      </c>
      <c r="BH19" s="253"/>
      <c r="BI19" s="253"/>
      <c r="BJ19" s="253"/>
      <c r="BK19" s="253"/>
    </row>
    <row r="20" spans="1:63" ht="27" customHeight="1">
      <c r="A20" s="518" t="s">
        <v>14</v>
      </c>
      <c r="B20" s="408" t="s">
        <v>15</v>
      </c>
      <c r="C20" s="429">
        <v>384</v>
      </c>
      <c r="D20" s="430">
        <v>308</v>
      </c>
      <c r="E20" s="523">
        <v>692</v>
      </c>
      <c r="F20" s="431">
        <v>1798</v>
      </c>
      <c r="G20" s="430">
        <v>1470</v>
      </c>
      <c r="H20" s="522">
        <v>3268</v>
      </c>
      <c r="I20" s="429">
        <v>1683</v>
      </c>
      <c r="J20" s="430">
        <v>1532</v>
      </c>
      <c r="K20" s="523">
        <v>3215</v>
      </c>
      <c r="L20" s="431">
        <v>1959</v>
      </c>
      <c r="M20" s="430">
        <v>1757</v>
      </c>
      <c r="N20" s="522">
        <v>3716</v>
      </c>
      <c r="O20" s="429">
        <v>2285</v>
      </c>
      <c r="P20" s="430">
        <v>2123</v>
      </c>
      <c r="Q20" s="576">
        <v>4408</v>
      </c>
      <c r="R20" s="431">
        <v>2701</v>
      </c>
      <c r="S20" s="430">
        <v>2570</v>
      </c>
      <c r="T20" s="547">
        <v>5271</v>
      </c>
      <c r="U20" s="429">
        <v>3139</v>
      </c>
      <c r="V20" s="430">
        <v>3013</v>
      </c>
      <c r="W20" s="523">
        <v>6152</v>
      </c>
      <c r="X20" s="431">
        <v>3115</v>
      </c>
      <c r="Y20" s="430">
        <v>2939</v>
      </c>
      <c r="Z20" s="522">
        <v>6054</v>
      </c>
      <c r="AA20" s="429">
        <v>2886</v>
      </c>
      <c r="AB20" s="430">
        <v>2878</v>
      </c>
      <c r="AC20" s="523">
        <v>5764</v>
      </c>
      <c r="AD20" s="431">
        <v>2960</v>
      </c>
      <c r="AE20" s="430">
        <v>2838</v>
      </c>
      <c r="AF20" s="522">
        <v>5798</v>
      </c>
      <c r="AG20" s="427">
        <v>3044</v>
      </c>
      <c r="AH20" s="430">
        <v>2970</v>
      </c>
      <c r="AI20" s="523">
        <v>6014</v>
      </c>
      <c r="AJ20" s="431">
        <v>3325</v>
      </c>
      <c r="AK20" s="430">
        <v>2961</v>
      </c>
      <c r="AL20" s="538">
        <v>6286</v>
      </c>
      <c r="AM20" s="577">
        <v>2306</v>
      </c>
      <c r="AN20" s="578">
        <v>2018</v>
      </c>
      <c r="AO20" s="579">
        <v>4324</v>
      </c>
      <c r="AP20" s="578">
        <v>1603</v>
      </c>
      <c r="AQ20" s="578">
        <v>1021</v>
      </c>
      <c r="AR20" s="579">
        <v>2624</v>
      </c>
      <c r="AS20" s="578">
        <v>748</v>
      </c>
      <c r="AT20" s="580">
        <v>224</v>
      </c>
      <c r="AU20" s="581">
        <v>972</v>
      </c>
      <c r="AV20" s="578">
        <v>167</v>
      </c>
      <c r="AW20" s="578">
        <v>15</v>
      </c>
      <c r="AX20" s="581">
        <v>182</v>
      </c>
      <c r="AY20" s="580">
        <v>20</v>
      </c>
      <c r="AZ20" s="578">
        <v>0</v>
      </c>
      <c r="BA20" s="581">
        <v>20</v>
      </c>
      <c r="BB20" s="578">
        <v>0</v>
      </c>
      <c r="BC20" s="578">
        <v>0</v>
      </c>
      <c r="BD20" s="581">
        <v>0</v>
      </c>
      <c r="BE20" s="543">
        <v>34123</v>
      </c>
      <c r="BF20" s="536">
        <v>30637</v>
      </c>
      <c r="BG20" s="536">
        <v>64760</v>
      </c>
      <c r="BH20" s="253"/>
      <c r="BI20" s="253"/>
      <c r="BJ20" s="253"/>
      <c r="BK20" s="253"/>
    </row>
    <row r="21" spans="1:63" ht="27" customHeight="1">
      <c r="A21" s="530"/>
      <c r="B21" s="531" t="s">
        <v>2</v>
      </c>
      <c r="C21" s="532">
        <v>384</v>
      </c>
      <c r="D21" s="534">
        <v>308</v>
      </c>
      <c r="E21" s="532">
        <v>692</v>
      </c>
      <c r="F21" s="560">
        <v>1798</v>
      </c>
      <c r="G21" s="534">
        <v>1470</v>
      </c>
      <c r="H21" s="561">
        <v>3268</v>
      </c>
      <c r="I21" s="532">
        <v>1683</v>
      </c>
      <c r="J21" s="534">
        <v>1532</v>
      </c>
      <c r="K21" s="532">
        <v>3215</v>
      </c>
      <c r="L21" s="560">
        <v>1959</v>
      </c>
      <c r="M21" s="534">
        <v>1757</v>
      </c>
      <c r="N21" s="561">
        <v>3716</v>
      </c>
      <c r="O21" s="532">
        <v>2285</v>
      </c>
      <c r="P21" s="534">
        <v>2123</v>
      </c>
      <c r="Q21" s="562">
        <v>4408</v>
      </c>
      <c r="R21" s="560">
        <v>2701</v>
      </c>
      <c r="S21" s="534">
        <v>2570</v>
      </c>
      <c r="T21" s="561">
        <v>5271</v>
      </c>
      <c r="U21" s="532">
        <v>3139</v>
      </c>
      <c r="V21" s="534">
        <v>3013</v>
      </c>
      <c r="W21" s="532">
        <v>6152</v>
      </c>
      <c r="X21" s="560">
        <v>3115</v>
      </c>
      <c r="Y21" s="534">
        <v>2939</v>
      </c>
      <c r="Z21" s="561">
        <v>6054</v>
      </c>
      <c r="AA21" s="532">
        <v>2886</v>
      </c>
      <c r="AB21" s="534">
        <v>2878</v>
      </c>
      <c r="AC21" s="532">
        <v>5764</v>
      </c>
      <c r="AD21" s="560">
        <v>2960</v>
      </c>
      <c r="AE21" s="534">
        <v>2838</v>
      </c>
      <c r="AF21" s="561">
        <v>5798</v>
      </c>
      <c r="AG21" s="532">
        <v>3044</v>
      </c>
      <c r="AH21" s="534">
        <v>2970</v>
      </c>
      <c r="AI21" s="532">
        <v>6014</v>
      </c>
      <c r="AJ21" s="560">
        <v>3325</v>
      </c>
      <c r="AK21" s="534">
        <v>2961</v>
      </c>
      <c r="AL21" s="563">
        <v>6286</v>
      </c>
      <c r="AM21" s="564">
        <v>2306</v>
      </c>
      <c r="AN21" s="535">
        <v>2018</v>
      </c>
      <c r="AO21" s="563">
        <v>4324</v>
      </c>
      <c r="AP21" s="535">
        <v>1603</v>
      </c>
      <c r="AQ21" s="535">
        <v>1021</v>
      </c>
      <c r="AR21" s="563">
        <v>2624</v>
      </c>
      <c r="AS21" s="535">
        <v>748</v>
      </c>
      <c r="AT21" s="563">
        <v>224</v>
      </c>
      <c r="AU21" s="535">
        <v>972</v>
      </c>
      <c r="AV21" s="535">
        <v>167</v>
      </c>
      <c r="AW21" s="535">
        <v>15</v>
      </c>
      <c r="AX21" s="535">
        <v>182</v>
      </c>
      <c r="AY21" s="563">
        <v>20</v>
      </c>
      <c r="AZ21" s="535">
        <v>0</v>
      </c>
      <c r="BA21" s="565">
        <v>20</v>
      </c>
      <c r="BB21" s="535">
        <v>0</v>
      </c>
      <c r="BC21" s="535">
        <v>0</v>
      </c>
      <c r="BD21" s="565">
        <v>0</v>
      </c>
      <c r="BE21" s="543">
        <v>34123</v>
      </c>
      <c r="BF21" s="565">
        <v>30637</v>
      </c>
      <c r="BG21" s="543">
        <v>64760</v>
      </c>
      <c r="BH21" s="253"/>
      <c r="BI21" s="253"/>
      <c r="BJ21" s="253"/>
      <c r="BK21" s="253"/>
    </row>
    <row r="22" spans="1:63" ht="27" customHeight="1">
      <c r="A22" s="518" t="s">
        <v>16</v>
      </c>
      <c r="B22" s="408" t="s">
        <v>17</v>
      </c>
      <c r="C22" s="429">
        <v>375</v>
      </c>
      <c r="D22" s="430">
        <v>310</v>
      </c>
      <c r="E22" s="523">
        <v>685</v>
      </c>
      <c r="F22" s="431">
        <v>2149</v>
      </c>
      <c r="G22" s="430">
        <v>1664</v>
      </c>
      <c r="H22" s="522">
        <v>3813</v>
      </c>
      <c r="I22" s="429">
        <v>2280</v>
      </c>
      <c r="J22" s="430">
        <v>1711</v>
      </c>
      <c r="K22" s="523">
        <v>3991</v>
      </c>
      <c r="L22" s="431">
        <v>2352</v>
      </c>
      <c r="M22" s="430">
        <v>1988</v>
      </c>
      <c r="N22" s="522">
        <v>4340</v>
      </c>
      <c r="O22" s="429">
        <v>2708</v>
      </c>
      <c r="P22" s="430">
        <v>2452</v>
      </c>
      <c r="Q22" s="576">
        <v>5160</v>
      </c>
      <c r="R22" s="431">
        <v>3227</v>
      </c>
      <c r="S22" s="430">
        <v>2780</v>
      </c>
      <c r="T22" s="522">
        <v>6007</v>
      </c>
      <c r="U22" s="429">
        <v>3767</v>
      </c>
      <c r="V22" s="430">
        <v>3250</v>
      </c>
      <c r="W22" s="523">
        <v>7017</v>
      </c>
      <c r="X22" s="431">
        <v>3681</v>
      </c>
      <c r="Y22" s="430">
        <v>3033</v>
      </c>
      <c r="Z22" s="522">
        <v>6714</v>
      </c>
      <c r="AA22" s="429">
        <v>3063</v>
      </c>
      <c r="AB22" s="430">
        <v>2726</v>
      </c>
      <c r="AC22" s="523">
        <v>5789</v>
      </c>
      <c r="AD22" s="431">
        <v>2767</v>
      </c>
      <c r="AE22" s="430">
        <v>2522</v>
      </c>
      <c r="AF22" s="522">
        <v>5289</v>
      </c>
      <c r="AG22" s="429">
        <v>2726</v>
      </c>
      <c r="AH22" s="430">
        <v>2514</v>
      </c>
      <c r="AI22" s="523">
        <v>5240</v>
      </c>
      <c r="AJ22" s="431">
        <v>2866</v>
      </c>
      <c r="AK22" s="430">
        <v>2572</v>
      </c>
      <c r="AL22" s="538">
        <v>5438</v>
      </c>
      <c r="AM22" s="539">
        <v>1831</v>
      </c>
      <c r="AN22" s="540">
        <v>1428</v>
      </c>
      <c r="AO22" s="541">
        <v>3259</v>
      </c>
      <c r="AP22" s="540">
        <v>1088</v>
      </c>
      <c r="AQ22" s="540">
        <v>678</v>
      </c>
      <c r="AR22" s="541">
        <v>1766</v>
      </c>
      <c r="AS22" s="540">
        <v>535</v>
      </c>
      <c r="AT22" s="542">
        <v>143</v>
      </c>
      <c r="AU22" s="543">
        <v>678</v>
      </c>
      <c r="AV22" s="540">
        <v>92</v>
      </c>
      <c r="AW22" s="540">
        <v>8</v>
      </c>
      <c r="AX22" s="543">
        <v>100</v>
      </c>
      <c r="AY22" s="542">
        <v>7</v>
      </c>
      <c r="AZ22" s="540">
        <v>0</v>
      </c>
      <c r="BA22" s="543">
        <v>7</v>
      </c>
      <c r="BB22" s="540">
        <v>0</v>
      </c>
      <c r="BC22" s="540">
        <v>0</v>
      </c>
      <c r="BD22" s="543">
        <v>0</v>
      </c>
      <c r="BE22" s="524">
        <v>35514</v>
      </c>
      <c r="BF22" s="536">
        <v>29779</v>
      </c>
      <c r="BG22" s="522">
        <v>65293</v>
      </c>
      <c r="BH22" s="253"/>
      <c r="BI22" s="253"/>
      <c r="BJ22" s="253"/>
      <c r="BK22" s="253"/>
    </row>
    <row r="23" spans="1:63" ht="27" customHeight="1">
      <c r="A23" s="544"/>
      <c r="B23" s="545" t="s">
        <v>117</v>
      </c>
      <c r="C23" s="427">
        <v>10</v>
      </c>
      <c r="D23" s="406">
        <v>16</v>
      </c>
      <c r="E23" s="546">
        <v>26</v>
      </c>
      <c r="F23" s="428">
        <v>62</v>
      </c>
      <c r="G23" s="406">
        <v>47</v>
      </c>
      <c r="H23" s="547">
        <v>109</v>
      </c>
      <c r="I23" s="427">
        <v>52</v>
      </c>
      <c r="J23" s="406">
        <v>35</v>
      </c>
      <c r="K23" s="546">
        <v>87</v>
      </c>
      <c r="L23" s="428">
        <v>82</v>
      </c>
      <c r="M23" s="406">
        <v>53</v>
      </c>
      <c r="N23" s="547">
        <v>135</v>
      </c>
      <c r="O23" s="427">
        <v>98</v>
      </c>
      <c r="P23" s="406">
        <v>72</v>
      </c>
      <c r="Q23" s="566">
        <v>170</v>
      </c>
      <c r="R23" s="428">
        <v>105</v>
      </c>
      <c r="S23" s="406">
        <v>91</v>
      </c>
      <c r="T23" s="547">
        <v>196</v>
      </c>
      <c r="U23" s="427">
        <v>108</v>
      </c>
      <c r="V23" s="406">
        <v>91</v>
      </c>
      <c r="W23" s="546">
        <v>199</v>
      </c>
      <c r="X23" s="428">
        <v>116</v>
      </c>
      <c r="Y23" s="406">
        <v>98</v>
      </c>
      <c r="Z23" s="547">
        <v>214</v>
      </c>
      <c r="AA23" s="427">
        <v>118</v>
      </c>
      <c r="AB23" s="406">
        <v>130</v>
      </c>
      <c r="AC23" s="546">
        <v>248</v>
      </c>
      <c r="AD23" s="428">
        <v>216</v>
      </c>
      <c r="AE23" s="406">
        <v>170</v>
      </c>
      <c r="AF23" s="547">
        <v>386</v>
      </c>
      <c r="AG23" s="427">
        <v>246</v>
      </c>
      <c r="AH23" s="406">
        <v>212</v>
      </c>
      <c r="AI23" s="546">
        <v>458</v>
      </c>
      <c r="AJ23" s="428">
        <v>255</v>
      </c>
      <c r="AK23" s="406">
        <v>195</v>
      </c>
      <c r="AL23" s="541">
        <v>450</v>
      </c>
      <c r="AM23" s="539">
        <v>141</v>
      </c>
      <c r="AN23" s="540">
        <v>110</v>
      </c>
      <c r="AO23" s="541">
        <v>251</v>
      </c>
      <c r="AP23" s="540">
        <v>117</v>
      </c>
      <c r="AQ23" s="540">
        <v>68</v>
      </c>
      <c r="AR23" s="541">
        <v>185</v>
      </c>
      <c r="AS23" s="540">
        <v>83</v>
      </c>
      <c r="AT23" s="542">
        <v>14</v>
      </c>
      <c r="AU23" s="543">
        <v>97</v>
      </c>
      <c r="AV23" s="540">
        <v>19</v>
      </c>
      <c r="AW23" s="540">
        <v>0</v>
      </c>
      <c r="AX23" s="543">
        <v>19</v>
      </c>
      <c r="AY23" s="542">
        <v>2</v>
      </c>
      <c r="AZ23" s="540">
        <v>0</v>
      </c>
      <c r="BA23" s="543">
        <v>2</v>
      </c>
      <c r="BB23" s="540">
        <v>0</v>
      </c>
      <c r="BC23" s="540">
        <v>0</v>
      </c>
      <c r="BD23" s="543">
        <v>0</v>
      </c>
      <c r="BE23" s="574">
        <v>1830</v>
      </c>
      <c r="BF23" s="543">
        <v>1402</v>
      </c>
      <c r="BG23" s="547">
        <v>3232</v>
      </c>
      <c r="BH23" s="253"/>
      <c r="BI23" s="253"/>
      <c r="BJ23" s="253"/>
      <c r="BK23" s="253"/>
    </row>
    <row r="24" spans="1:63" ht="27" customHeight="1">
      <c r="A24" s="530"/>
      <c r="B24" s="567" t="s">
        <v>2</v>
      </c>
      <c r="C24" s="568">
        <v>385</v>
      </c>
      <c r="D24" s="533">
        <v>326</v>
      </c>
      <c r="E24" s="568">
        <v>711</v>
      </c>
      <c r="F24" s="569">
        <v>2211</v>
      </c>
      <c r="G24" s="533">
        <v>1711</v>
      </c>
      <c r="H24" s="570">
        <v>3922</v>
      </c>
      <c r="I24" s="568">
        <v>2332</v>
      </c>
      <c r="J24" s="533">
        <v>1746</v>
      </c>
      <c r="K24" s="533">
        <v>4078</v>
      </c>
      <c r="L24" s="569">
        <v>2434</v>
      </c>
      <c r="M24" s="533">
        <v>2041</v>
      </c>
      <c r="N24" s="570">
        <v>4475</v>
      </c>
      <c r="O24" s="568">
        <v>2806</v>
      </c>
      <c r="P24" s="533">
        <v>2524</v>
      </c>
      <c r="Q24" s="571">
        <v>5330</v>
      </c>
      <c r="R24" s="569">
        <v>3332</v>
      </c>
      <c r="S24" s="533">
        <v>2871</v>
      </c>
      <c r="T24" s="570">
        <v>6203</v>
      </c>
      <c r="U24" s="568">
        <v>3875</v>
      </c>
      <c r="V24" s="533">
        <v>3341</v>
      </c>
      <c r="W24" s="568">
        <v>7216</v>
      </c>
      <c r="X24" s="569">
        <v>3797</v>
      </c>
      <c r="Y24" s="533">
        <v>3131</v>
      </c>
      <c r="Z24" s="570">
        <v>6928</v>
      </c>
      <c r="AA24" s="568">
        <v>3181</v>
      </c>
      <c r="AB24" s="533">
        <v>2856</v>
      </c>
      <c r="AC24" s="568">
        <v>6037</v>
      </c>
      <c r="AD24" s="569">
        <v>2983</v>
      </c>
      <c r="AE24" s="533">
        <v>2692</v>
      </c>
      <c r="AF24" s="570">
        <v>5675</v>
      </c>
      <c r="AG24" s="568">
        <v>2972</v>
      </c>
      <c r="AH24" s="533">
        <v>2726</v>
      </c>
      <c r="AI24" s="568">
        <v>5698</v>
      </c>
      <c r="AJ24" s="569">
        <v>3121</v>
      </c>
      <c r="AK24" s="533">
        <v>2767</v>
      </c>
      <c r="AL24" s="572">
        <v>5888</v>
      </c>
      <c r="AM24" s="573">
        <v>1972</v>
      </c>
      <c r="AN24" s="565">
        <v>1538</v>
      </c>
      <c r="AO24" s="572">
        <v>3510</v>
      </c>
      <c r="AP24" s="565">
        <v>1205</v>
      </c>
      <c r="AQ24" s="565">
        <v>746</v>
      </c>
      <c r="AR24" s="572">
        <v>1951</v>
      </c>
      <c r="AS24" s="565">
        <v>618</v>
      </c>
      <c r="AT24" s="572">
        <v>157</v>
      </c>
      <c r="AU24" s="565">
        <v>775</v>
      </c>
      <c r="AV24" s="565">
        <v>111</v>
      </c>
      <c r="AW24" s="565">
        <v>8</v>
      </c>
      <c r="AX24" s="565">
        <v>119</v>
      </c>
      <c r="AY24" s="572">
        <v>9</v>
      </c>
      <c r="AZ24" s="565">
        <v>0</v>
      </c>
      <c r="BA24" s="565">
        <v>9</v>
      </c>
      <c r="BB24" s="565">
        <v>0</v>
      </c>
      <c r="BC24" s="565">
        <v>0</v>
      </c>
      <c r="BD24" s="565">
        <v>0</v>
      </c>
      <c r="BE24" s="565">
        <v>37344</v>
      </c>
      <c r="BF24" s="565">
        <v>31181</v>
      </c>
      <c r="BG24" s="570">
        <v>68525</v>
      </c>
      <c r="BH24" s="253"/>
      <c r="BI24" s="253"/>
      <c r="BJ24" s="253"/>
      <c r="BK24" s="253"/>
    </row>
    <row r="25" spans="1:63" ht="27" customHeight="1">
      <c r="A25" s="518" t="s">
        <v>200</v>
      </c>
      <c r="B25" s="408" t="s">
        <v>122</v>
      </c>
      <c r="C25" s="429">
        <v>445</v>
      </c>
      <c r="D25" s="430">
        <v>375</v>
      </c>
      <c r="E25" s="546">
        <v>820</v>
      </c>
      <c r="F25" s="431">
        <v>1907</v>
      </c>
      <c r="G25" s="430">
        <v>1705</v>
      </c>
      <c r="H25" s="522">
        <v>3612</v>
      </c>
      <c r="I25" s="429">
        <v>2011</v>
      </c>
      <c r="J25" s="431">
        <v>1722</v>
      </c>
      <c r="K25" s="521">
        <v>3733</v>
      </c>
      <c r="L25" s="429">
        <v>2331</v>
      </c>
      <c r="M25" s="582">
        <v>2087</v>
      </c>
      <c r="N25" s="522">
        <v>4418</v>
      </c>
      <c r="O25" s="429">
        <v>2934</v>
      </c>
      <c r="P25" s="430">
        <v>2510</v>
      </c>
      <c r="Q25" s="576">
        <v>5444</v>
      </c>
      <c r="R25" s="431">
        <v>3334</v>
      </c>
      <c r="S25" s="430">
        <v>3040</v>
      </c>
      <c r="T25" s="522">
        <v>6374</v>
      </c>
      <c r="U25" s="429">
        <v>3879</v>
      </c>
      <c r="V25" s="430">
        <v>3470</v>
      </c>
      <c r="W25" s="523">
        <v>7349</v>
      </c>
      <c r="X25" s="431">
        <v>3641</v>
      </c>
      <c r="Y25" s="430">
        <v>3308</v>
      </c>
      <c r="Z25" s="522">
        <v>6949</v>
      </c>
      <c r="AA25" s="429">
        <v>3291</v>
      </c>
      <c r="AB25" s="430">
        <v>3243</v>
      </c>
      <c r="AC25" s="523">
        <v>6534</v>
      </c>
      <c r="AD25" s="431">
        <v>3623</v>
      </c>
      <c r="AE25" s="430">
        <v>3583</v>
      </c>
      <c r="AF25" s="522">
        <v>7206</v>
      </c>
      <c r="AG25" s="429">
        <v>4081</v>
      </c>
      <c r="AH25" s="430">
        <v>3724</v>
      </c>
      <c r="AI25" s="523">
        <v>7805</v>
      </c>
      <c r="AJ25" s="431">
        <v>4307</v>
      </c>
      <c r="AK25" s="430">
        <v>3795</v>
      </c>
      <c r="AL25" s="538">
        <v>8102</v>
      </c>
      <c r="AM25" s="539">
        <v>2876</v>
      </c>
      <c r="AN25" s="540">
        <v>2290</v>
      </c>
      <c r="AO25" s="541">
        <v>5166</v>
      </c>
      <c r="AP25" s="540">
        <v>1865</v>
      </c>
      <c r="AQ25" s="540">
        <v>1098</v>
      </c>
      <c r="AR25" s="541">
        <v>2963</v>
      </c>
      <c r="AS25" s="540">
        <v>1051</v>
      </c>
      <c r="AT25" s="542">
        <v>261</v>
      </c>
      <c r="AU25" s="543">
        <v>1312</v>
      </c>
      <c r="AV25" s="540">
        <v>204</v>
      </c>
      <c r="AW25" s="540">
        <v>16</v>
      </c>
      <c r="AX25" s="543">
        <v>220</v>
      </c>
      <c r="AY25" s="542">
        <v>11</v>
      </c>
      <c r="AZ25" s="540">
        <v>0</v>
      </c>
      <c r="BA25" s="543">
        <v>11</v>
      </c>
      <c r="BB25" s="540">
        <v>0</v>
      </c>
      <c r="BC25" s="540">
        <v>0</v>
      </c>
      <c r="BD25" s="543">
        <v>0</v>
      </c>
      <c r="BE25" s="524">
        <v>41791</v>
      </c>
      <c r="BF25" s="536">
        <v>36227</v>
      </c>
      <c r="BG25" s="522">
        <v>78018</v>
      </c>
      <c r="BH25" s="253"/>
      <c r="BI25" s="253"/>
      <c r="BJ25" s="253"/>
      <c r="BK25" s="253"/>
    </row>
    <row r="26" spans="1:63" ht="27" customHeight="1">
      <c r="A26" s="544"/>
      <c r="B26" s="545" t="s">
        <v>18</v>
      </c>
      <c r="C26" s="427">
        <v>119</v>
      </c>
      <c r="D26" s="406">
        <v>73</v>
      </c>
      <c r="E26" s="546">
        <v>192</v>
      </c>
      <c r="F26" s="428">
        <v>414</v>
      </c>
      <c r="G26" s="406">
        <v>255</v>
      </c>
      <c r="H26" s="547">
        <v>669</v>
      </c>
      <c r="I26" s="427">
        <v>349</v>
      </c>
      <c r="J26" s="406">
        <v>249</v>
      </c>
      <c r="K26" s="546">
        <v>598</v>
      </c>
      <c r="L26" s="428">
        <v>360</v>
      </c>
      <c r="M26" s="406">
        <v>300</v>
      </c>
      <c r="N26" s="547">
        <v>660</v>
      </c>
      <c r="O26" s="427">
        <v>460</v>
      </c>
      <c r="P26" s="406">
        <v>372</v>
      </c>
      <c r="Q26" s="566">
        <v>832</v>
      </c>
      <c r="R26" s="428">
        <v>480</v>
      </c>
      <c r="S26" s="406">
        <v>434</v>
      </c>
      <c r="T26" s="547">
        <v>914</v>
      </c>
      <c r="U26" s="427">
        <v>589</v>
      </c>
      <c r="V26" s="406">
        <v>467</v>
      </c>
      <c r="W26" s="546">
        <v>1056</v>
      </c>
      <c r="X26" s="428">
        <v>514</v>
      </c>
      <c r="Y26" s="406">
        <v>460</v>
      </c>
      <c r="Z26" s="547">
        <v>974</v>
      </c>
      <c r="AA26" s="427">
        <v>495</v>
      </c>
      <c r="AB26" s="406">
        <v>433</v>
      </c>
      <c r="AC26" s="546">
        <v>928</v>
      </c>
      <c r="AD26" s="428">
        <v>501</v>
      </c>
      <c r="AE26" s="406">
        <v>434</v>
      </c>
      <c r="AF26" s="547">
        <v>935</v>
      </c>
      <c r="AG26" s="427">
        <v>499</v>
      </c>
      <c r="AH26" s="406">
        <v>496</v>
      </c>
      <c r="AI26" s="546">
        <v>995</v>
      </c>
      <c r="AJ26" s="428">
        <v>560</v>
      </c>
      <c r="AK26" s="406">
        <v>483</v>
      </c>
      <c r="AL26" s="541">
        <v>1043</v>
      </c>
      <c r="AM26" s="539">
        <v>327</v>
      </c>
      <c r="AN26" s="540">
        <v>240</v>
      </c>
      <c r="AO26" s="541">
        <v>567</v>
      </c>
      <c r="AP26" s="540">
        <v>219</v>
      </c>
      <c r="AQ26" s="540">
        <v>138</v>
      </c>
      <c r="AR26" s="541">
        <v>357</v>
      </c>
      <c r="AS26" s="540">
        <v>124</v>
      </c>
      <c r="AT26" s="542">
        <v>29</v>
      </c>
      <c r="AU26" s="543">
        <v>153</v>
      </c>
      <c r="AV26" s="540">
        <v>27</v>
      </c>
      <c r="AW26" s="540">
        <v>1</v>
      </c>
      <c r="AX26" s="543">
        <v>28</v>
      </c>
      <c r="AY26" s="542">
        <v>0</v>
      </c>
      <c r="AZ26" s="540">
        <v>0</v>
      </c>
      <c r="BA26" s="543">
        <v>0</v>
      </c>
      <c r="BB26" s="540">
        <v>0</v>
      </c>
      <c r="BC26" s="540">
        <v>0</v>
      </c>
      <c r="BD26" s="543">
        <v>0</v>
      </c>
      <c r="BE26" s="574">
        <v>6037</v>
      </c>
      <c r="BF26" s="543">
        <v>4864</v>
      </c>
      <c r="BG26" s="547">
        <v>10901</v>
      </c>
      <c r="BH26" s="253"/>
      <c r="BI26" s="253"/>
      <c r="BJ26" s="253"/>
      <c r="BK26" s="253"/>
    </row>
    <row r="27" spans="1:63" ht="27" customHeight="1">
      <c r="A27" s="530"/>
      <c r="B27" s="567" t="s">
        <v>2</v>
      </c>
      <c r="C27" s="568">
        <v>564</v>
      </c>
      <c r="D27" s="533">
        <v>448</v>
      </c>
      <c r="E27" s="568">
        <v>1012</v>
      </c>
      <c r="F27" s="569">
        <v>2321</v>
      </c>
      <c r="G27" s="533">
        <v>1960</v>
      </c>
      <c r="H27" s="570">
        <v>4281</v>
      </c>
      <c r="I27" s="568">
        <v>2360</v>
      </c>
      <c r="J27" s="533">
        <v>1971</v>
      </c>
      <c r="K27" s="568">
        <v>4331</v>
      </c>
      <c r="L27" s="569">
        <v>2691</v>
      </c>
      <c r="M27" s="533">
        <v>2387</v>
      </c>
      <c r="N27" s="570">
        <v>5078</v>
      </c>
      <c r="O27" s="568">
        <v>3394</v>
      </c>
      <c r="P27" s="533">
        <v>2882</v>
      </c>
      <c r="Q27" s="571">
        <v>6276</v>
      </c>
      <c r="R27" s="569">
        <v>3814</v>
      </c>
      <c r="S27" s="533">
        <v>3474</v>
      </c>
      <c r="T27" s="570">
        <v>7288</v>
      </c>
      <c r="U27" s="568">
        <v>4468</v>
      </c>
      <c r="V27" s="533">
        <v>3937</v>
      </c>
      <c r="W27" s="568">
        <v>8405</v>
      </c>
      <c r="X27" s="569">
        <v>4155</v>
      </c>
      <c r="Y27" s="533">
        <v>3768</v>
      </c>
      <c r="Z27" s="570">
        <v>7923</v>
      </c>
      <c r="AA27" s="568">
        <v>3786</v>
      </c>
      <c r="AB27" s="533">
        <v>3676</v>
      </c>
      <c r="AC27" s="568">
        <v>7462</v>
      </c>
      <c r="AD27" s="569">
        <v>4124</v>
      </c>
      <c r="AE27" s="533">
        <v>4017</v>
      </c>
      <c r="AF27" s="570">
        <v>8141</v>
      </c>
      <c r="AG27" s="568">
        <v>4580</v>
      </c>
      <c r="AH27" s="533">
        <v>4220</v>
      </c>
      <c r="AI27" s="568">
        <v>8800</v>
      </c>
      <c r="AJ27" s="569">
        <v>4867</v>
      </c>
      <c r="AK27" s="533">
        <v>4278</v>
      </c>
      <c r="AL27" s="572">
        <v>9145</v>
      </c>
      <c r="AM27" s="573">
        <v>3203</v>
      </c>
      <c r="AN27" s="565">
        <v>2530</v>
      </c>
      <c r="AO27" s="572">
        <v>5733</v>
      </c>
      <c r="AP27" s="565">
        <v>2084</v>
      </c>
      <c r="AQ27" s="565">
        <v>1236</v>
      </c>
      <c r="AR27" s="572">
        <v>3320</v>
      </c>
      <c r="AS27" s="565">
        <v>1175</v>
      </c>
      <c r="AT27" s="572">
        <v>290</v>
      </c>
      <c r="AU27" s="565">
        <v>1465</v>
      </c>
      <c r="AV27" s="565">
        <v>231</v>
      </c>
      <c r="AW27" s="565">
        <v>17</v>
      </c>
      <c r="AX27" s="565">
        <v>248</v>
      </c>
      <c r="AY27" s="572">
        <v>11</v>
      </c>
      <c r="AZ27" s="565">
        <v>0</v>
      </c>
      <c r="BA27" s="565">
        <v>11</v>
      </c>
      <c r="BB27" s="565">
        <v>0</v>
      </c>
      <c r="BC27" s="565">
        <v>0</v>
      </c>
      <c r="BD27" s="565">
        <v>0</v>
      </c>
      <c r="BE27" s="573">
        <v>47828</v>
      </c>
      <c r="BF27" s="565">
        <v>41091</v>
      </c>
      <c r="BG27" s="565">
        <v>88919</v>
      </c>
      <c r="BH27" s="253"/>
      <c r="BI27" s="253"/>
      <c r="BJ27" s="253"/>
      <c r="BK27" s="253"/>
    </row>
    <row r="28" spans="1:63" ht="27" customHeight="1" hidden="1">
      <c r="A28" s="544" t="s">
        <v>19</v>
      </c>
      <c r="B28" s="545" t="s">
        <v>122</v>
      </c>
      <c r="C28" s="427">
        <v>0</v>
      </c>
      <c r="D28" s="406">
        <v>0</v>
      </c>
      <c r="E28" s="546">
        <v>0</v>
      </c>
      <c r="F28" s="428">
        <v>0</v>
      </c>
      <c r="G28" s="406">
        <v>0</v>
      </c>
      <c r="H28" s="547">
        <v>0</v>
      </c>
      <c r="I28" s="427">
        <v>0</v>
      </c>
      <c r="J28" s="406">
        <v>0</v>
      </c>
      <c r="K28" s="546">
        <v>0</v>
      </c>
      <c r="L28" s="428">
        <v>0</v>
      </c>
      <c r="M28" s="406">
        <v>0</v>
      </c>
      <c r="N28" s="547">
        <v>0</v>
      </c>
      <c r="O28" s="427">
        <v>0</v>
      </c>
      <c r="P28" s="406">
        <v>0</v>
      </c>
      <c r="Q28" s="566">
        <v>0</v>
      </c>
      <c r="R28" s="428">
        <v>0</v>
      </c>
      <c r="S28" s="406">
        <v>0</v>
      </c>
      <c r="T28" s="547">
        <v>0</v>
      </c>
      <c r="U28" s="427">
        <v>0</v>
      </c>
      <c r="V28" s="406">
        <v>0</v>
      </c>
      <c r="W28" s="546">
        <v>0</v>
      </c>
      <c r="X28" s="428">
        <v>0</v>
      </c>
      <c r="Y28" s="406">
        <v>0</v>
      </c>
      <c r="Z28" s="547">
        <v>0</v>
      </c>
      <c r="AA28" s="427">
        <v>0</v>
      </c>
      <c r="AB28" s="406">
        <v>0</v>
      </c>
      <c r="AC28" s="546">
        <v>0</v>
      </c>
      <c r="AD28" s="428">
        <v>0</v>
      </c>
      <c r="AE28" s="406">
        <v>0</v>
      </c>
      <c r="AF28" s="547">
        <v>0</v>
      </c>
      <c r="AG28" s="427">
        <v>0</v>
      </c>
      <c r="AH28" s="406">
        <v>0</v>
      </c>
      <c r="AI28" s="546">
        <v>0</v>
      </c>
      <c r="AJ28" s="428">
        <v>0</v>
      </c>
      <c r="AK28" s="406">
        <v>0</v>
      </c>
      <c r="AL28" s="583">
        <v>0</v>
      </c>
      <c r="AM28" s="577">
        <v>0</v>
      </c>
      <c r="AN28" s="578">
        <v>0</v>
      </c>
      <c r="AO28" s="579">
        <v>0</v>
      </c>
      <c r="AP28" s="578">
        <v>0</v>
      </c>
      <c r="AQ28" s="578">
        <v>0</v>
      </c>
      <c r="AR28" s="579">
        <v>0</v>
      </c>
      <c r="AS28" s="578">
        <v>0</v>
      </c>
      <c r="AT28" s="580">
        <v>0</v>
      </c>
      <c r="AU28" s="581">
        <v>0</v>
      </c>
      <c r="AV28" s="578">
        <v>0</v>
      </c>
      <c r="AW28" s="578">
        <v>0</v>
      </c>
      <c r="AX28" s="581">
        <v>0</v>
      </c>
      <c r="AY28" s="580">
        <v>0</v>
      </c>
      <c r="AZ28" s="578">
        <v>0</v>
      </c>
      <c r="BA28" s="581">
        <v>0</v>
      </c>
      <c r="BB28" s="578">
        <v>0</v>
      </c>
      <c r="BC28" s="578">
        <v>0</v>
      </c>
      <c r="BD28" s="581">
        <v>0</v>
      </c>
      <c r="BE28" s="524">
        <v>0</v>
      </c>
      <c r="BF28" s="581">
        <v>0</v>
      </c>
      <c r="BG28" s="584">
        <v>0</v>
      </c>
      <c r="BH28" s="253"/>
      <c r="BI28" s="253"/>
      <c r="BJ28" s="253"/>
      <c r="BK28" s="253"/>
    </row>
    <row r="29" spans="1:63" ht="27" customHeight="1">
      <c r="A29" s="518" t="s">
        <v>20</v>
      </c>
      <c r="B29" s="408" t="s">
        <v>21</v>
      </c>
      <c r="C29" s="429">
        <v>249</v>
      </c>
      <c r="D29" s="430">
        <v>215</v>
      </c>
      <c r="E29" s="523">
        <v>464</v>
      </c>
      <c r="F29" s="431">
        <v>1136</v>
      </c>
      <c r="G29" s="430">
        <v>1013</v>
      </c>
      <c r="H29" s="522">
        <v>2149</v>
      </c>
      <c r="I29" s="429">
        <v>1256</v>
      </c>
      <c r="J29" s="430">
        <v>1069</v>
      </c>
      <c r="K29" s="523">
        <v>2325</v>
      </c>
      <c r="L29" s="431">
        <v>1310</v>
      </c>
      <c r="M29" s="430">
        <v>1227</v>
      </c>
      <c r="N29" s="522">
        <v>2537</v>
      </c>
      <c r="O29" s="429">
        <v>1639</v>
      </c>
      <c r="P29" s="430">
        <v>1563</v>
      </c>
      <c r="Q29" s="576">
        <v>3202</v>
      </c>
      <c r="R29" s="431">
        <v>1945</v>
      </c>
      <c r="S29" s="430">
        <v>1801</v>
      </c>
      <c r="T29" s="522">
        <v>3746</v>
      </c>
      <c r="U29" s="429">
        <v>2270</v>
      </c>
      <c r="V29" s="430">
        <v>2182</v>
      </c>
      <c r="W29" s="523">
        <v>4452</v>
      </c>
      <c r="X29" s="431">
        <v>2185</v>
      </c>
      <c r="Y29" s="430">
        <v>2096</v>
      </c>
      <c r="Z29" s="522">
        <v>4281</v>
      </c>
      <c r="AA29" s="429">
        <v>2021</v>
      </c>
      <c r="AB29" s="430">
        <v>1967</v>
      </c>
      <c r="AC29" s="523">
        <v>3988</v>
      </c>
      <c r="AD29" s="431">
        <v>2200</v>
      </c>
      <c r="AE29" s="430">
        <v>2141</v>
      </c>
      <c r="AF29" s="522">
        <v>4341</v>
      </c>
      <c r="AG29" s="429">
        <v>2363</v>
      </c>
      <c r="AH29" s="430">
        <v>2272</v>
      </c>
      <c r="AI29" s="523">
        <v>4635</v>
      </c>
      <c r="AJ29" s="431">
        <v>2579</v>
      </c>
      <c r="AK29" s="430">
        <v>2143</v>
      </c>
      <c r="AL29" s="541">
        <v>4722</v>
      </c>
      <c r="AM29" s="539">
        <v>1622</v>
      </c>
      <c r="AN29" s="540">
        <v>1147</v>
      </c>
      <c r="AO29" s="541">
        <v>2769</v>
      </c>
      <c r="AP29" s="540">
        <v>999</v>
      </c>
      <c r="AQ29" s="540">
        <v>504</v>
      </c>
      <c r="AR29" s="541">
        <v>1503</v>
      </c>
      <c r="AS29" s="540">
        <v>503</v>
      </c>
      <c r="AT29" s="542">
        <v>116</v>
      </c>
      <c r="AU29" s="543">
        <v>619</v>
      </c>
      <c r="AV29" s="540">
        <v>105</v>
      </c>
      <c r="AW29" s="540">
        <v>4</v>
      </c>
      <c r="AX29" s="543">
        <v>109</v>
      </c>
      <c r="AY29" s="542">
        <v>5</v>
      </c>
      <c r="AZ29" s="540">
        <v>0</v>
      </c>
      <c r="BA29" s="543">
        <v>5</v>
      </c>
      <c r="BB29" s="540">
        <v>0</v>
      </c>
      <c r="BC29" s="540">
        <v>0</v>
      </c>
      <c r="BD29" s="543">
        <v>0</v>
      </c>
      <c r="BE29" s="524">
        <v>24387</v>
      </c>
      <c r="BF29" s="543">
        <v>21460</v>
      </c>
      <c r="BG29" s="522">
        <v>45847</v>
      </c>
      <c r="BH29" s="253"/>
      <c r="BI29" s="253"/>
      <c r="BJ29" s="253"/>
      <c r="BK29" s="253"/>
    </row>
    <row r="30" spans="1:63" ht="27" customHeight="1">
      <c r="A30" s="544"/>
      <c r="B30" s="548" t="s">
        <v>22</v>
      </c>
      <c r="C30" s="549">
        <v>23</v>
      </c>
      <c r="D30" s="550">
        <v>27</v>
      </c>
      <c r="E30" s="585">
        <v>50</v>
      </c>
      <c r="F30" s="552">
        <v>86</v>
      </c>
      <c r="G30" s="550">
        <v>78</v>
      </c>
      <c r="H30" s="553">
        <v>164</v>
      </c>
      <c r="I30" s="549">
        <v>89</v>
      </c>
      <c r="J30" s="550">
        <v>56</v>
      </c>
      <c r="K30" s="551">
        <v>145</v>
      </c>
      <c r="L30" s="552">
        <v>123</v>
      </c>
      <c r="M30" s="550">
        <v>117</v>
      </c>
      <c r="N30" s="553">
        <v>240</v>
      </c>
      <c r="O30" s="549">
        <v>157</v>
      </c>
      <c r="P30" s="550">
        <v>156</v>
      </c>
      <c r="Q30" s="554">
        <v>313</v>
      </c>
      <c r="R30" s="552">
        <v>215</v>
      </c>
      <c r="S30" s="550">
        <v>173</v>
      </c>
      <c r="T30" s="553">
        <v>388</v>
      </c>
      <c r="U30" s="549">
        <v>237</v>
      </c>
      <c r="V30" s="550">
        <v>186</v>
      </c>
      <c r="W30" s="551">
        <v>423</v>
      </c>
      <c r="X30" s="552">
        <v>187</v>
      </c>
      <c r="Y30" s="550">
        <v>172</v>
      </c>
      <c r="Z30" s="553">
        <v>359</v>
      </c>
      <c r="AA30" s="549">
        <v>180</v>
      </c>
      <c r="AB30" s="550">
        <v>219</v>
      </c>
      <c r="AC30" s="551">
        <v>399</v>
      </c>
      <c r="AD30" s="552">
        <v>250</v>
      </c>
      <c r="AE30" s="550">
        <v>245</v>
      </c>
      <c r="AF30" s="553">
        <v>495</v>
      </c>
      <c r="AG30" s="549">
        <v>265</v>
      </c>
      <c r="AH30" s="550">
        <v>281</v>
      </c>
      <c r="AI30" s="551">
        <v>546</v>
      </c>
      <c r="AJ30" s="552">
        <v>338</v>
      </c>
      <c r="AK30" s="550">
        <v>292</v>
      </c>
      <c r="AL30" s="555">
        <v>630</v>
      </c>
      <c r="AM30" s="556">
        <v>210</v>
      </c>
      <c r="AN30" s="557">
        <v>162</v>
      </c>
      <c r="AO30" s="555">
        <v>372</v>
      </c>
      <c r="AP30" s="557">
        <v>134</v>
      </c>
      <c r="AQ30" s="557">
        <v>54</v>
      </c>
      <c r="AR30" s="555">
        <v>188</v>
      </c>
      <c r="AS30" s="557">
        <v>66</v>
      </c>
      <c r="AT30" s="558">
        <v>13</v>
      </c>
      <c r="AU30" s="559">
        <v>79</v>
      </c>
      <c r="AV30" s="557">
        <v>5</v>
      </c>
      <c r="AW30" s="557">
        <v>1</v>
      </c>
      <c r="AX30" s="559">
        <v>6</v>
      </c>
      <c r="AY30" s="558">
        <v>1</v>
      </c>
      <c r="AZ30" s="557">
        <v>0</v>
      </c>
      <c r="BA30" s="543">
        <v>1</v>
      </c>
      <c r="BB30" s="557">
        <v>0</v>
      </c>
      <c r="BC30" s="557">
        <v>0</v>
      </c>
      <c r="BD30" s="543">
        <v>0</v>
      </c>
      <c r="BE30" s="575">
        <v>2566</v>
      </c>
      <c r="BF30" s="559">
        <v>2232</v>
      </c>
      <c r="BG30" s="559">
        <v>4798</v>
      </c>
      <c r="BH30" s="253"/>
      <c r="BI30" s="253"/>
      <c r="BJ30" s="253"/>
      <c r="BK30" s="253"/>
    </row>
    <row r="31" spans="1:63" ht="27" customHeight="1">
      <c r="A31" s="530"/>
      <c r="B31" s="531" t="s">
        <v>2</v>
      </c>
      <c r="C31" s="532">
        <v>272</v>
      </c>
      <c r="D31" s="534">
        <v>242</v>
      </c>
      <c r="E31" s="532">
        <v>514</v>
      </c>
      <c r="F31" s="560">
        <v>1222</v>
      </c>
      <c r="G31" s="534">
        <v>1091</v>
      </c>
      <c r="H31" s="561">
        <v>2313</v>
      </c>
      <c r="I31" s="532">
        <v>1345</v>
      </c>
      <c r="J31" s="534">
        <v>1125</v>
      </c>
      <c r="K31" s="532">
        <v>2470</v>
      </c>
      <c r="L31" s="560">
        <v>1433</v>
      </c>
      <c r="M31" s="534">
        <v>1344</v>
      </c>
      <c r="N31" s="561">
        <v>2777</v>
      </c>
      <c r="O31" s="532">
        <v>1796</v>
      </c>
      <c r="P31" s="534">
        <v>1719</v>
      </c>
      <c r="Q31" s="562">
        <v>3515</v>
      </c>
      <c r="R31" s="560">
        <v>2160</v>
      </c>
      <c r="S31" s="534">
        <v>1974</v>
      </c>
      <c r="T31" s="561">
        <v>4134</v>
      </c>
      <c r="U31" s="532">
        <v>2507</v>
      </c>
      <c r="V31" s="534">
        <v>2368</v>
      </c>
      <c r="W31" s="532">
        <v>4875</v>
      </c>
      <c r="X31" s="560">
        <v>2372</v>
      </c>
      <c r="Y31" s="534">
        <v>2268</v>
      </c>
      <c r="Z31" s="561">
        <v>4640</v>
      </c>
      <c r="AA31" s="532">
        <v>2201</v>
      </c>
      <c r="AB31" s="534">
        <v>2186</v>
      </c>
      <c r="AC31" s="532">
        <v>4387</v>
      </c>
      <c r="AD31" s="560">
        <v>2450</v>
      </c>
      <c r="AE31" s="534">
        <v>2386</v>
      </c>
      <c r="AF31" s="561">
        <v>4836</v>
      </c>
      <c r="AG31" s="532">
        <v>2628</v>
      </c>
      <c r="AH31" s="534">
        <v>2553</v>
      </c>
      <c r="AI31" s="532">
        <v>5181</v>
      </c>
      <c r="AJ31" s="560">
        <v>2917</v>
      </c>
      <c r="AK31" s="534">
        <v>2435</v>
      </c>
      <c r="AL31" s="563">
        <v>5352</v>
      </c>
      <c r="AM31" s="564">
        <v>1832</v>
      </c>
      <c r="AN31" s="535">
        <v>1309</v>
      </c>
      <c r="AO31" s="563">
        <v>3141</v>
      </c>
      <c r="AP31" s="535">
        <v>1133</v>
      </c>
      <c r="AQ31" s="535">
        <v>558</v>
      </c>
      <c r="AR31" s="563">
        <v>1691</v>
      </c>
      <c r="AS31" s="535">
        <v>569</v>
      </c>
      <c r="AT31" s="563">
        <v>129</v>
      </c>
      <c r="AU31" s="535">
        <v>698</v>
      </c>
      <c r="AV31" s="535">
        <v>110</v>
      </c>
      <c r="AW31" s="535">
        <v>5</v>
      </c>
      <c r="AX31" s="535">
        <v>115</v>
      </c>
      <c r="AY31" s="563">
        <v>6</v>
      </c>
      <c r="AZ31" s="535">
        <v>0</v>
      </c>
      <c r="BA31" s="565">
        <v>6</v>
      </c>
      <c r="BB31" s="535">
        <v>0</v>
      </c>
      <c r="BC31" s="535">
        <v>0</v>
      </c>
      <c r="BD31" s="565">
        <v>0</v>
      </c>
      <c r="BE31" s="564">
        <v>26953</v>
      </c>
      <c r="BF31" s="564">
        <v>23692</v>
      </c>
      <c r="BG31" s="565">
        <v>50645</v>
      </c>
      <c r="BH31" s="253"/>
      <c r="BI31" s="253"/>
      <c r="BJ31" s="253"/>
      <c r="BK31" s="253"/>
    </row>
    <row r="32" spans="1:63" ht="27" customHeight="1">
      <c r="A32" s="408" t="s">
        <v>23</v>
      </c>
      <c r="B32" s="408" t="s">
        <v>110</v>
      </c>
      <c r="C32" s="429">
        <v>187</v>
      </c>
      <c r="D32" s="586">
        <v>133</v>
      </c>
      <c r="E32" s="587">
        <v>320</v>
      </c>
      <c r="F32" s="588">
        <v>571</v>
      </c>
      <c r="G32" s="586">
        <v>505</v>
      </c>
      <c r="H32" s="589">
        <v>1076</v>
      </c>
      <c r="I32" s="590">
        <v>614</v>
      </c>
      <c r="J32" s="586">
        <v>472</v>
      </c>
      <c r="K32" s="587">
        <v>1086</v>
      </c>
      <c r="L32" s="588">
        <v>608</v>
      </c>
      <c r="M32" s="586">
        <v>527</v>
      </c>
      <c r="N32" s="589">
        <v>1135</v>
      </c>
      <c r="O32" s="590">
        <v>902</v>
      </c>
      <c r="P32" s="586">
        <v>697</v>
      </c>
      <c r="Q32" s="591">
        <v>1599</v>
      </c>
      <c r="R32" s="588">
        <v>1060</v>
      </c>
      <c r="S32" s="586">
        <v>939</v>
      </c>
      <c r="T32" s="589">
        <v>1999</v>
      </c>
      <c r="U32" s="590">
        <v>1342</v>
      </c>
      <c r="V32" s="586">
        <v>1145</v>
      </c>
      <c r="W32" s="587">
        <v>2487</v>
      </c>
      <c r="X32" s="588">
        <v>1250</v>
      </c>
      <c r="Y32" s="586">
        <v>1104</v>
      </c>
      <c r="Z32" s="589">
        <v>2354</v>
      </c>
      <c r="AA32" s="590">
        <v>1400</v>
      </c>
      <c r="AB32" s="586">
        <v>1278</v>
      </c>
      <c r="AC32" s="587">
        <v>2678</v>
      </c>
      <c r="AD32" s="588">
        <v>1686</v>
      </c>
      <c r="AE32" s="586">
        <v>1485</v>
      </c>
      <c r="AF32" s="589">
        <v>3171</v>
      </c>
      <c r="AG32" s="590">
        <v>1886</v>
      </c>
      <c r="AH32" s="586">
        <v>1628</v>
      </c>
      <c r="AI32" s="587">
        <v>3514</v>
      </c>
      <c r="AJ32" s="588">
        <v>2165</v>
      </c>
      <c r="AK32" s="586">
        <v>1620</v>
      </c>
      <c r="AL32" s="527">
        <v>3785</v>
      </c>
      <c r="AM32" s="525">
        <v>1370</v>
      </c>
      <c r="AN32" s="526">
        <v>798</v>
      </c>
      <c r="AO32" s="527">
        <v>2168</v>
      </c>
      <c r="AP32" s="526">
        <v>933</v>
      </c>
      <c r="AQ32" s="526">
        <v>381</v>
      </c>
      <c r="AR32" s="527">
        <v>1314</v>
      </c>
      <c r="AS32" s="526">
        <v>449</v>
      </c>
      <c r="AT32" s="528">
        <v>94</v>
      </c>
      <c r="AU32" s="529">
        <v>543</v>
      </c>
      <c r="AV32" s="526">
        <v>107</v>
      </c>
      <c r="AW32" s="526">
        <v>7</v>
      </c>
      <c r="AX32" s="529">
        <v>114</v>
      </c>
      <c r="AY32" s="528">
        <v>8</v>
      </c>
      <c r="AZ32" s="526">
        <v>0</v>
      </c>
      <c r="BA32" s="529">
        <v>8</v>
      </c>
      <c r="BB32" s="526">
        <v>0</v>
      </c>
      <c r="BC32" s="526">
        <v>0</v>
      </c>
      <c r="BD32" s="529">
        <v>0</v>
      </c>
      <c r="BE32" s="592">
        <v>16538</v>
      </c>
      <c r="BF32" s="529">
        <v>12813</v>
      </c>
      <c r="BG32" s="589">
        <v>29351</v>
      </c>
      <c r="BH32" s="253"/>
      <c r="BI32" s="253"/>
      <c r="BJ32" s="253"/>
      <c r="BK32" s="253"/>
    </row>
    <row r="33" spans="1:63" ht="27" customHeight="1">
      <c r="A33" s="593"/>
      <c r="B33" s="567" t="s">
        <v>2</v>
      </c>
      <c r="C33" s="533">
        <v>187</v>
      </c>
      <c r="D33" s="534">
        <v>133</v>
      </c>
      <c r="E33" s="532">
        <v>320</v>
      </c>
      <c r="F33" s="560">
        <v>571</v>
      </c>
      <c r="G33" s="534">
        <v>505</v>
      </c>
      <c r="H33" s="561">
        <v>1076</v>
      </c>
      <c r="I33" s="532">
        <v>614</v>
      </c>
      <c r="J33" s="534">
        <v>472</v>
      </c>
      <c r="K33" s="532">
        <v>1086</v>
      </c>
      <c r="L33" s="560">
        <v>608</v>
      </c>
      <c r="M33" s="534">
        <v>527</v>
      </c>
      <c r="N33" s="561">
        <v>1135</v>
      </c>
      <c r="O33" s="532">
        <v>902</v>
      </c>
      <c r="P33" s="534">
        <v>697</v>
      </c>
      <c r="Q33" s="562">
        <v>1599</v>
      </c>
      <c r="R33" s="560">
        <v>1060</v>
      </c>
      <c r="S33" s="534">
        <v>939</v>
      </c>
      <c r="T33" s="561">
        <v>1999</v>
      </c>
      <c r="U33" s="532">
        <v>1342</v>
      </c>
      <c r="V33" s="534">
        <v>1145</v>
      </c>
      <c r="W33" s="532">
        <v>2487</v>
      </c>
      <c r="X33" s="560">
        <v>1250</v>
      </c>
      <c r="Y33" s="534">
        <v>1104</v>
      </c>
      <c r="Z33" s="561">
        <v>2354</v>
      </c>
      <c r="AA33" s="532">
        <v>1400</v>
      </c>
      <c r="AB33" s="534">
        <v>1278</v>
      </c>
      <c r="AC33" s="532">
        <v>2678</v>
      </c>
      <c r="AD33" s="560">
        <v>1686</v>
      </c>
      <c r="AE33" s="534">
        <v>1485</v>
      </c>
      <c r="AF33" s="561">
        <v>3171</v>
      </c>
      <c r="AG33" s="532">
        <v>1886</v>
      </c>
      <c r="AH33" s="534">
        <v>1628</v>
      </c>
      <c r="AI33" s="532">
        <v>3514</v>
      </c>
      <c r="AJ33" s="560">
        <v>2165</v>
      </c>
      <c r="AK33" s="534">
        <v>1620</v>
      </c>
      <c r="AL33" s="561">
        <v>3785</v>
      </c>
      <c r="AM33" s="564">
        <v>1370</v>
      </c>
      <c r="AN33" s="535">
        <v>798</v>
      </c>
      <c r="AO33" s="563">
        <v>2168</v>
      </c>
      <c r="AP33" s="535">
        <v>933</v>
      </c>
      <c r="AQ33" s="535">
        <v>381</v>
      </c>
      <c r="AR33" s="563">
        <v>1314</v>
      </c>
      <c r="AS33" s="535">
        <v>449</v>
      </c>
      <c r="AT33" s="535">
        <v>94</v>
      </c>
      <c r="AU33" s="535">
        <v>543</v>
      </c>
      <c r="AV33" s="535">
        <v>107</v>
      </c>
      <c r="AW33" s="535">
        <v>7</v>
      </c>
      <c r="AX33" s="535">
        <v>114</v>
      </c>
      <c r="AY33" s="563">
        <v>8</v>
      </c>
      <c r="AZ33" s="535">
        <v>0</v>
      </c>
      <c r="BA33" s="535">
        <v>8</v>
      </c>
      <c r="BB33" s="535">
        <v>0</v>
      </c>
      <c r="BC33" s="535">
        <v>0</v>
      </c>
      <c r="BD33" s="535">
        <v>0</v>
      </c>
      <c r="BE33" s="564">
        <v>16538</v>
      </c>
      <c r="BF33" s="535">
        <v>12813</v>
      </c>
      <c r="BG33" s="561">
        <v>29351</v>
      </c>
      <c r="BH33" s="253"/>
      <c r="BI33" s="253"/>
      <c r="BJ33" s="253"/>
      <c r="BK33" s="253"/>
    </row>
    <row r="34" spans="1:63" ht="27" customHeight="1">
      <c r="A34" s="518" t="s">
        <v>24</v>
      </c>
      <c r="B34" s="408" t="s">
        <v>25</v>
      </c>
      <c r="C34" s="429">
        <v>83</v>
      </c>
      <c r="D34" s="430">
        <v>68</v>
      </c>
      <c r="E34" s="523">
        <v>151</v>
      </c>
      <c r="F34" s="431">
        <v>519</v>
      </c>
      <c r="G34" s="430">
        <v>395</v>
      </c>
      <c r="H34" s="522">
        <v>914</v>
      </c>
      <c r="I34" s="429">
        <v>566</v>
      </c>
      <c r="J34" s="430">
        <v>461</v>
      </c>
      <c r="K34" s="523">
        <v>1027</v>
      </c>
      <c r="L34" s="431">
        <v>657</v>
      </c>
      <c r="M34" s="430">
        <v>545</v>
      </c>
      <c r="N34" s="522">
        <v>1202</v>
      </c>
      <c r="O34" s="429">
        <v>715</v>
      </c>
      <c r="P34" s="430">
        <v>607</v>
      </c>
      <c r="Q34" s="576">
        <v>1322</v>
      </c>
      <c r="R34" s="431">
        <v>832</v>
      </c>
      <c r="S34" s="430">
        <v>783</v>
      </c>
      <c r="T34" s="522">
        <v>1615</v>
      </c>
      <c r="U34" s="429">
        <v>981</v>
      </c>
      <c r="V34" s="430">
        <v>1000</v>
      </c>
      <c r="W34" s="523">
        <v>1981</v>
      </c>
      <c r="X34" s="431">
        <v>1172</v>
      </c>
      <c r="Y34" s="430">
        <v>1059</v>
      </c>
      <c r="Z34" s="522">
        <v>2231</v>
      </c>
      <c r="AA34" s="429">
        <v>1099</v>
      </c>
      <c r="AB34" s="430">
        <v>1120</v>
      </c>
      <c r="AC34" s="523">
        <v>2219</v>
      </c>
      <c r="AD34" s="431">
        <v>1207</v>
      </c>
      <c r="AE34" s="430">
        <v>1133</v>
      </c>
      <c r="AF34" s="522">
        <v>2340</v>
      </c>
      <c r="AG34" s="429">
        <v>1183</v>
      </c>
      <c r="AH34" s="430">
        <v>1081</v>
      </c>
      <c r="AI34" s="523">
        <v>2264</v>
      </c>
      <c r="AJ34" s="431">
        <v>1351</v>
      </c>
      <c r="AK34" s="430">
        <v>1177</v>
      </c>
      <c r="AL34" s="538">
        <v>2528</v>
      </c>
      <c r="AM34" s="539">
        <v>935</v>
      </c>
      <c r="AN34" s="540">
        <v>710</v>
      </c>
      <c r="AO34" s="541">
        <v>1645</v>
      </c>
      <c r="AP34" s="540">
        <v>663</v>
      </c>
      <c r="AQ34" s="540">
        <v>342</v>
      </c>
      <c r="AR34" s="541">
        <v>1005</v>
      </c>
      <c r="AS34" s="540">
        <v>323</v>
      </c>
      <c r="AT34" s="542">
        <v>54</v>
      </c>
      <c r="AU34" s="543">
        <v>377</v>
      </c>
      <c r="AV34" s="540">
        <v>35</v>
      </c>
      <c r="AW34" s="540">
        <v>4</v>
      </c>
      <c r="AX34" s="543">
        <v>39</v>
      </c>
      <c r="AY34" s="542">
        <v>3</v>
      </c>
      <c r="AZ34" s="540">
        <v>0</v>
      </c>
      <c r="BA34" s="543">
        <v>3</v>
      </c>
      <c r="BB34" s="540">
        <v>0</v>
      </c>
      <c r="BC34" s="540">
        <v>0</v>
      </c>
      <c r="BD34" s="543">
        <v>0</v>
      </c>
      <c r="BE34" s="524">
        <v>12324</v>
      </c>
      <c r="BF34" s="543">
        <v>10539</v>
      </c>
      <c r="BG34" s="522">
        <v>22863</v>
      </c>
      <c r="BH34" s="253"/>
      <c r="BI34" s="253"/>
      <c r="BJ34" s="253"/>
      <c r="BK34" s="253"/>
    </row>
    <row r="35" spans="1:63" ht="27" customHeight="1">
      <c r="A35" s="544"/>
      <c r="B35" s="545" t="s">
        <v>26</v>
      </c>
      <c r="C35" s="427">
        <v>57</v>
      </c>
      <c r="D35" s="406">
        <v>44</v>
      </c>
      <c r="E35" s="546">
        <v>101</v>
      </c>
      <c r="F35" s="428">
        <v>260</v>
      </c>
      <c r="G35" s="406">
        <v>222</v>
      </c>
      <c r="H35" s="547">
        <v>482</v>
      </c>
      <c r="I35" s="427">
        <v>294</v>
      </c>
      <c r="J35" s="406">
        <v>242</v>
      </c>
      <c r="K35" s="546">
        <v>536</v>
      </c>
      <c r="L35" s="428">
        <v>343</v>
      </c>
      <c r="M35" s="406">
        <v>293</v>
      </c>
      <c r="N35" s="547">
        <v>636</v>
      </c>
      <c r="O35" s="427">
        <v>385</v>
      </c>
      <c r="P35" s="406">
        <v>324</v>
      </c>
      <c r="Q35" s="566">
        <v>709</v>
      </c>
      <c r="R35" s="428">
        <v>408</v>
      </c>
      <c r="S35" s="406">
        <v>362</v>
      </c>
      <c r="T35" s="547">
        <v>770</v>
      </c>
      <c r="U35" s="427">
        <v>606</v>
      </c>
      <c r="V35" s="406">
        <v>503</v>
      </c>
      <c r="W35" s="546">
        <v>1109</v>
      </c>
      <c r="X35" s="428">
        <v>562</v>
      </c>
      <c r="Y35" s="406">
        <v>565</v>
      </c>
      <c r="Z35" s="547">
        <v>1127</v>
      </c>
      <c r="AA35" s="427">
        <v>630</v>
      </c>
      <c r="AB35" s="406">
        <v>597</v>
      </c>
      <c r="AC35" s="546">
        <v>1227</v>
      </c>
      <c r="AD35" s="428">
        <v>585</v>
      </c>
      <c r="AE35" s="406">
        <v>615</v>
      </c>
      <c r="AF35" s="547">
        <v>1200</v>
      </c>
      <c r="AG35" s="427">
        <v>640</v>
      </c>
      <c r="AH35" s="406">
        <v>638</v>
      </c>
      <c r="AI35" s="546">
        <v>1278</v>
      </c>
      <c r="AJ35" s="428">
        <v>743</v>
      </c>
      <c r="AK35" s="406">
        <v>666</v>
      </c>
      <c r="AL35" s="541">
        <v>1409</v>
      </c>
      <c r="AM35" s="539">
        <v>522</v>
      </c>
      <c r="AN35" s="540">
        <v>405</v>
      </c>
      <c r="AO35" s="541">
        <v>927</v>
      </c>
      <c r="AP35" s="540">
        <v>387</v>
      </c>
      <c r="AQ35" s="540">
        <v>191</v>
      </c>
      <c r="AR35" s="541">
        <v>578</v>
      </c>
      <c r="AS35" s="540">
        <v>188</v>
      </c>
      <c r="AT35" s="542">
        <v>27</v>
      </c>
      <c r="AU35" s="543">
        <v>215</v>
      </c>
      <c r="AV35" s="540">
        <v>28</v>
      </c>
      <c r="AW35" s="540">
        <v>0</v>
      </c>
      <c r="AX35" s="543">
        <v>28</v>
      </c>
      <c r="AY35" s="542">
        <v>5</v>
      </c>
      <c r="AZ35" s="540">
        <v>0</v>
      </c>
      <c r="BA35" s="543">
        <v>5</v>
      </c>
      <c r="BB35" s="540">
        <v>0</v>
      </c>
      <c r="BC35" s="540">
        <v>0</v>
      </c>
      <c r="BD35" s="543">
        <v>0</v>
      </c>
      <c r="BE35" s="574">
        <v>6643</v>
      </c>
      <c r="BF35" s="543">
        <v>5694</v>
      </c>
      <c r="BG35" s="547">
        <v>12337</v>
      </c>
      <c r="BH35" s="253"/>
      <c r="BI35" s="253"/>
      <c r="BJ35" s="253"/>
      <c r="BK35" s="253"/>
    </row>
    <row r="36" spans="1:63" ht="27" customHeight="1">
      <c r="A36" s="544"/>
      <c r="B36" s="548" t="s">
        <v>27</v>
      </c>
      <c r="C36" s="549">
        <v>8</v>
      </c>
      <c r="D36" s="550">
        <v>10</v>
      </c>
      <c r="E36" s="551">
        <v>18</v>
      </c>
      <c r="F36" s="552">
        <v>51</v>
      </c>
      <c r="G36" s="550">
        <v>37</v>
      </c>
      <c r="H36" s="553">
        <v>88</v>
      </c>
      <c r="I36" s="549">
        <v>53</v>
      </c>
      <c r="J36" s="550">
        <v>42</v>
      </c>
      <c r="K36" s="551">
        <v>95</v>
      </c>
      <c r="L36" s="552">
        <v>69</v>
      </c>
      <c r="M36" s="550">
        <v>38</v>
      </c>
      <c r="N36" s="553">
        <v>107</v>
      </c>
      <c r="O36" s="549">
        <v>119</v>
      </c>
      <c r="P36" s="550">
        <v>90</v>
      </c>
      <c r="Q36" s="554">
        <v>209</v>
      </c>
      <c r="R36" s="552">
        <v>119</v>
      </c>
      <c r="S36" s="550">
        <v>87</v>
      </c>
      <c r="T36" s="553">
        <v>206</v>
      </c>
      <c r="U36" s="549">
        <v>135</v>
      </c>
      <c r="V36" s="550">
        <v>115</v>
      </c>
      <c r="W36" s="551">
        <v>250</v>
      </c>
      <c r="X36" s="552">
        <v>129</v>
      </c>
      <c r="Y36" s="550">
        <v>118</v>
      </c>
      <c r="Z36" s="553">
        <v>247</v>
      </c>
      <c r="AA36" s="549">
        <v>144</v>
      </c>
      <c r="AB36" s="550">
        <v>123</v>
      </c>
      <c r="AC36" s="551">
        <v>267</v>
      </c>
      <c r="AD36" s="552">
        <v>214</v>
      </c>
      <c r="AE36" s="550">
        <v>175</v>
      </c>
      <c r="AF36" s="553">
        <v>389</v>
      </c>
      <c r="AG36" s="549">
        <v>229</v>
      </c>
      <c r="AH36" s="550">
        <v>179</v>
      </c>
      <c r="AI36" s="551">
        <v>408</v>
      </c>
      <c r="AJ36" s="552">
        <v>250</v>
      </c>
      <c r="AK36" s="550">
        <v>178</v>
      </c>
      <c r="AL36" s="555">
        <v>428</v>
      </c>
      <c r="AM36" s="556">
        <v>143</v>
      </c>
      <c r="AN36" s="557">
        <v>114</v>
      </c>
      <c r="AO36" s="555">
        <v>257</v>
      </c>
      <c r="AP36" s="557">
        <v>98</v>
      </c>
      <c r="AQ36" s="557">
        <v>55</v>
      </c>
      <c r="AR36" s="555">
        <v>153</v>
      </c>
      <c r="AS36" s="557">
        <v>72</v>
      </c>
      <c r="AT36" s="558">
        <v>10</v>
      </c>
      <c r="AU36" s="559">
        <v>82</v>
      </c>
      <c r="AV36" s="557">
        <v>12</v>
      </c>
      <c r="AW36" s="557">
        <v>0</v>
      </c>
      <c r="AX36" s="559">
        <v>12</v>
      </c>
      <c r="AY36" s="558">
        <v>4</v>
      </c>
      <c r="AZ36" s="557">
        <v>0</v>
      </c>
      <c r="BA36" s="543">
        <v>4</v>
      </c>
      <c r="BB36" s="557">
        <v>0</v>
      </c>
      <c r="BC36" s="557">
        <v>0</v>
      </c>
      <c r="BD36" s="543">
        <v>0</v>
      </c>
      <c r="BE36" s="575">
        <v>1849</v>
      </c>
      <c r="BF36" s="543">
        <v>1371</v>
      </c>
      <c r="BG36" s="553">
        <v>3220</v>
      </c>
      <c r="BH36" s="253"/>
      <c r="BI36" s="253"/>
      <c r="BJ36" s="253"/>
      <c r="BK36" s="253"/>
    </row>
    <row r="37" spans="1:63" ht="27" customHeight="1">
      <c r="A37" s="530"/>
      <c r="B37" s="531" t="s">
        <v>2</v>
      </c>
      <c r="C37" s="532">
        <v>148</v>
      </c>
      <c r="D37" s="534">
        <v>122</v>
      </c>
      <c r="E37" s="532">
        <v>270</v>
      </c>
      <c r="F37" s="560">
        <v>830</v>
      </c>
      <c r="G37" s="534">
        <v>654</v>
      </c>
      <c r="H37" s="561">
        <v>1484</v>
      </c>
      <c r="I37" s="532">
        <v>913</v>
      </c>
      <c r="J37" s="534">
        <v>745</v>
      </c>
      <c r="K37" s="532">
        <v>1658</v>
      </c>
      <c r="L37" s="560">
        <v>1069</v>
      </c>
      <c r="M37" s="534">
        <v>876</v>
      </c>
      <c r="N37" s="561">
        <v>1945</v>
      </c>
      <c r="O37" s="532">
        <v>1219</v>
      </c>
      <c r="P37" s="534">
        <v>1021</v>
      </c>
      <c r="Q37" s="562">
        <v>2240</v>
      </c>
      <c r="R37" s="560">
        <v>1359</v>
      </c>
      <c r="S37" s="534">
        <v>1232</v>
      </c>
      <c r="T37" s="561">
        <v>2591</v>
      </c>
      <c r="U37" s="532">
        <v>1722</v>
      </c>
      <c r="V37" s="534">
        <v>1618</v>
      </c>
      <c r="W37" s="532">
        <v>3340</v>
      </c>
      <c r="X37" s="560">
        <v>1863</v>
      </c>
      <c r="Y37" s="534">
        <v>1742</v>
      </c>
      <c r="Z37" s="561">
        <v>3605</v>
      </c>
      <c r="AA37" s="532">
        <v>1873</v>
      </c>
      <c r="AB37" s="534">
        <v>1840</v>
      </c>
      <c r="AC37" s="532">
        <v>3713</v>
      </c>
      <c r="AD37" s="560">
        <v>2006</v>
      </c>
      <c r="AE37" s="534">
        <v>1923</v>
      </c>
      <c r="AF37" s="561">
        <v>3929</v>
      </c>
      <c r="AG37" s="532">
        <v>2052</v>
      </c>
      <c r="AH37" s="534">
        <v>1898</v>
      </c>
      <c r="AI37" s="532">
        <v>3950</v>
      </c>
      <c r="AJ37" s="560">
        <v>2344</v>
      </c>
      <c r="AK37" s="534">
        <v>2021</v>
      </c>
      <c r="AL37" s="563">
        <v>4365</v>
      </c>
      <c r="AM37" s="564">
        <v>1600</v>
      </c>
      <c r="AN37" s="535">
        <v>1229</v>
      </c>
      <c r="AO37" s="563">
        <v>2829</v>
      </c>
      <c r="AP37" s="535">
        <v>1148</v>
      </c>
      <c r="AQ37" s="535">
        <v>588</v>
      </c>
      <c r="AR37" s="563">
        <v>1736</v>
      </c>
      <c r="AS37" s="535">
        <v>583</v>
      </c>
      <c r="AT37" s="563">
        <v>91</v>
      </c>
      <c r="AU37" s="535">
        <v>674</v>
      </c>
      <c r="AV37" s="535">
        <v>75</v>
      </c>
      <c r="AW37" s="535">
        <v>4</v>
      </c>
      <c r="AX37" s="535">
        <v>79</v>
      </c>
      <c r="AY37" s="563">
        <v>12</v>
      </c>
      <c r="AZ37" s="535">
        <v>0</v>
      </c>
      <c r="BA37" s="565">
        <v>12</v>
      </c>
      <c r="BB37" s="535">
        <v>0</v>
      </c>
      <c r="BC37" s="535">
        <v>0</v>
      </c>
      <c r="BD37" s="565">
        <v>0</v>
      </c>
      <c r="BE37" s="564">
        <v>20816</v>
      </c>
      <c r="BF37" s="565">
        <v>17604</v>
      </c>
      <c r="BG37" s="561">
        <v>38420</v>
      </c>
      <c r="BH37" s="253"/>
      <c r="BI37" s="253"/>
      <c r="BJ37" s="253"/>
      <c r="BK37" s="253"/>
    </row>
    <row r="38" spans="1:63" ht="27" customHeight="1">
      <c r="A38" s="544" t="s">
        <v>28</v>
      </c>
      <c r="B38" s="545" t="s">
        <v>29</v>
      </c>
      <c r="C38" s="427">
        <v>88</v>
      </c>
      <c r="D38" s="586">
        <v>56</v>
      </c>
      <c r="E38" s="587">
        <v>144</v>
      </c>
      <c r="F38" s="588">
        <v>341</v>
      </c>
      <c r="G38" s="586">
        <v>290</v>
      </c>
      <c r="H38" s="589">
        <v>631</v>
      </c>
      <c r="I38" s="590">
        <v>355</v>
      </c>
      <c r="J38" s="586">
        <v>299</v>
      </c>
      <c r="K38" s="587">
        <v>654</v>
      </c>
      <c r="L38" s="588">
        <v>418</v>
      </c>
      <c r="M38" s="586">
        <v>408</v>
      </c>
      <c r="N38" s="589">
        <v>826</v>
      </c>
      <c r="O38" s="590">
        <v>569</v>
      </c>
      <c r="P38" s="586">
        <v>489</v>
      </c>
      <c r="Q38" s="591">
        <v>1058</v>
      </c>
      <c r="R38" s="588">
        <v>691</v>
      </c>
      <c r="S38" s="586">
        <v>624</v>
      </c>
      <c r="T38" s="589">
        <v>1315</v>
      </c>
      <c r="U38" s="590">
        <v>726</v>
      </c>
      <c r="V38" s="586">
        <v>624</v>
      </c>
      <c r="W38" s="587">
        <v>1350</v>
      </c>
      <c r="X38" s="588">
        <v>725</v>
      </c>
      <c r="Y38" s="586">
        <v>624</v>
      </c>
      <c r="Z38" s="589">
        <v>1349</v>
      </c>
      <c r="AA38" s="590">
        <v>736</v>
      </c>
      <c r="AB38" s="586">
        <v>708</v>
      </c>
      <c r="AC38" s="587">
        <v>1444</v>
      </c>
      <c r="AD38" s="588">
        <v>873</v>
      </c>
      <c r="AE38" s="586">
        <v>780</v>
      </c>
      <c r="AF38" s="589">
        <v>1653</v>
      </c>
      <c r="AG38" s="590">
        <v>1038</v>
      </c>
      <c r="AH38" s="586">
        <v>906</v>
      </c>
      <c r="AI38" s="587">
        <v>1944</v>
      </c>
      <c r="AJ38" s="588">
        <v>1046</v>
      </c>
      <c r="AK38" s="586">
        <v>849</v>
      </c>
      <c r="AL38" s="592">
        <v>1895</v>
      </c>
      <c r="AM38" s="525">
        <v>689</v>
      </c>
      <c r="AN38" s="526">
        <v>425</v>
      </c>
      <c r="AO38" s="527">
        <v>1114</v>
      </c>
      <c r="AP38" s="526">
        <v>447</v>
      </c>
      <c r="AQ38" s="526">
        <v>242</v>
      </c>
      <c r="AR38" s="589">
        <v>689</v>
      </c>
      <c r="AS38" s="526">
        <v>224</v>
      </c>
      <c r="AT38" s="528">
        <v>42</v>
      </c>
      <c r="AU38" s="529">
        <v>266</v>
      </c>
      <c r="AV38" s="526">
        <v>57</v>
      </c>
      <c r="AW38" s="526">
        <v>0</v>
      </c>
      <c r="AX38" s="529">
        <v>57</v>
      </c>
      <c r="AY38" s="528">
        <v>3</v>
      </c>
      <c r="AZ38" s="526">
        <v>0</v>
      </c>
      <c r="BA38" s="529">
        <v>3</v>
      </c>
      <c r="BB38" s="526">
        <v>0</v>
      </c>
      <c r="BC38" s="526">
        <v>0</v>
      </c>
      <c r="BD38" s="529">
        <v>0</v>
      </c>
      <c r="BE38" s="592">
        <v>9026</v>
      </c>
      <c r="BF38" s="529">
        <v>7366</v>
      </c>
      <c r="BG38" s="589">
        <v>16392</v>
      </c>
      <c r="BH38" s="253"/>
      <c r="BI38" s="253"/>
      <c r="BJ38" s="253"/>
      <c r="BK38" s="253"/>
    </row>
    <row r="39" spans="1:63" ht="27" customHeight="1" hidden="1">
      <c r="A39" s="544"/>
      <c r="B39" s="548" t="s">
        <v>30</v>
      </c>
      <c r="C39" s="549">
        <v>0</v>
      </c>
      <c r="D39" s="550">
        <v>0</v>
      </c>
      <c r="E39" s="551">
        <v>0</v>
      </c>
      <c r="F39" s="552">
        <v>0</v>
      </c>
      <c r="G39" s="550">
        <v>0</v>
      </c>
      <c r="H39" s="553">
        <v>0</v>
      </c>
      <c r="I39" s="549">
        <v>0</v>
      </c>
      <c r="J39" s="550">
        <v>0</v>
      </c>
      <c r="K39" s="551">
        <v>0</v>
      </c>
      <c r="L39" s="552">
        <v>0</v>
      </c>
      <c r="M39" s="550">
        <v>0</v>
      </c>
      <c r="N39" s="553">
        <v>0</v>
      </c>
      <c r="O39" s="549">
        <v>0</v>
      </c>
      <c r="P39" s="550">
        <v>0</v>
      </c>
      <c r="Q39" s="554">
        <v>0</v>
      </c>
      <c r="R39" s="552">
        <v>0</v>
      </c>
      <c r="S39" s="550">
        <v>0</v>
      </c>
      <c r="T39" s="553">
        <v>0</v>
      </c>
      <c r="U39" s="549">
        <v>0</v>
      </c>
      <c r="V39" s="550">
        <v>0</v>
      </c>
      <c r="W39" s="551">
        <v>0</v>
      </c>
      <c r="X39" s="552">
        <v>0</v>
      </c>
      <c r="Y39" s="550">
        <v>0</v>
      </c>
      <c r="Z39" s="553">
        <v>0</v>
      </c>
      <c r="AA39" s="549">
        <v>0</v>
      </c>
      <c r="AB39" s="550">
        <v>0</v>
      </c>
      <c r="AC39" s="551">
        <v>0</v>
      </c>
      <c r="AD39" s="552">
        <v>0</v>
      </c>
      <c r="AE39" s="550">
        <v>0</v>
      </c>
      <c r="AF39" s="553">
        <v>0</v>
      </c>
      <c r="AG39" s="549">
        <v>0</v>
      </c>
      <c r="AH39" s="550">
        <v>0</v>
      </c>
      <c r="AI39" s="551">
        <v>0</v>
      </c>
      <c r="AJ39" s="552">
        <v>0</v>
      </c>
      <c r="AK39" s="550">
        <v>0</v>
      </c>
      <c r="AL39" s="555">
        <v>0</v>
      </c>
      <c r="AM39" s="556">
        <v>0</v>
      </c>
      <c r="AN39" s="557">
        <v>0</v>
      </c>
      <c r="AO39" s="555">
        <v>0</v>
      </c>
      <c r="AP39" s="557">
        <v>0</v>
      </c>
      <c r="AQ39" s="557">
        <v>0</v>
      </c>
      <c r="AR39" s="555">
        <v>0</v>
      </c>
      <c r="AS39" s="557">
        <v>0</v>
      </c>
      <c r="AT39" s="558">
        <v>0</v>
      </c>
      <c r="AU39" s="559">
        <v>0</v>
      </c>
      <c r="AV39" s="557">
        <v>0</v>
      </c>
      <c r="AW39" s="557">
        <v>0</v>
      </c>
      <c r="AX39" s="559">
        <v>0</v>
      </c>
      <c r="AY39" s="558">
        <v>0</v>
      </c>
      <c r="AZ39" s="557">
        <v>0</v>
      </c>
      <c r="BA39" s="543">
        <v>0</v>
      </c>
      <c r="BB39" s="557">
        <v>0</v>
      </c>
      <c r="BC39" s="557">
        <v>0</v>
      </c>
      <c r="BD39" s="543">
        <v>0</v>
      </c>
      <c r="BE39" s="575">
        <v>0</v>
      </c>
      <c r="BF39" s="543">
        <v>0</v>
      </c>
      <c r="BG39" s="553">
        <v>0</v>
      </c>
      <c r="BH39" s="253"/>
      <c r="BI39" s="253"/>
      <c r="BJ39" s="253"/>
      <c r="BK39" s="253"/>
    </row>
    <row r="40" spans="1:63" ht="27" customHeight="1">
      <c r="A40" s="544"/>
      <c r="B40" s="567" t="s">
        <v>2</v>
      </c>
      <c r="C40" s="533">
        <v>88</v>
      </c>
      <c r="D40" s="537">
        <v>56</v>
      </c>
      <c r="E40" s="546">
        <v>144</v>
      </c>
      <c r="F40" s="594">
        <v>341</v>
      </c>
      <c r="G40" s="537">
        <v>290</v>
      </c>
      <c r="H40" s="547">
        <v>631</v>
      </c>
      <c r="I40" s="546">
        <v>355</v>
      </c>
      <c r="J40" s="537">
        <v>299</v>
      </c>
      <c r="K40" s="546">
        <v>654</v>
      </c>
      <c r="L40" s="594">
        <v>418</v>
      </c>
      <c r="M40" s="537">
        <v>408</v>
      </c>
      <c r="N40" s="547">
        <v>826</v>
      </c>
      <c r="O40" s="546">
        <v>569</v>
      </c>
      <c r="P40" s="537">
        <v>489</v>
      </c>
      <c r="Q40" s="566">
        <v>1058</v>
      </c>
      <c r="R40" s="594">
        <v>691</v>
      </c>
      <c r="S40" s="537">
        <v>624</v>
      </c>
      <c r="T40" s="565">
        <v>1315</v>
      </c>
      <c r="U40" s="546">
        <v>726</v>
      </c>
      <c r="V40" s="537">
        <v>624</v>
      </c>
      <c r="W40" s="546">
        <v>1350</v>
      </c>
      <c r="X40" s="594">
        <v>725</v>
      </c>
      <c r="Y40" s="537">
        <v>624</v>
      </c>
      <c r="Z40" s="547">
        <v>1349</v>
      </c>
      <c r="AA40" s="546">
        <v>736</v>
      </c>
      <c r="AB40" s="537">
        <v>708</v>
      </c>
      <c r="AC40" s="546">
        <v>1444</v>
      </c>
      <c r="AD40" s="594">
        <v>873</v>
      </c>
      <c r="AE40" s="537">
        <v>780</v>
      </c>
      <c r="AF40" s="547">
        <v>1653</v>
      </c>
      <c r="AG40" s="546">
        <v>1038</v>
      </c>
      <c r="AH40" s="537">
        <v>906</v>
      </c>
      <c r="AI40" s="546">
        <v>1944</v>
      </c>
      <c r="AJ40" s="594">
        <v>1046</v>
      </c>
      <c r="AK40" s="537">
        <v>849</v>
      </c>
      <c r="AL40" s="573">
        <v>1895</v>
      </c>
      <c r="AM40" s="573">
        <v>689</v>
      </c>
      <c r="AN40" s="565">
        <v>425</v>
      </c>
      <c r="AO40" s="572">
        <v>1114</v>
      </c>
      <c r="AP40" s="565">
        <v>447</v>
      </c>
      <c r="AQ40" s="565">
        <v>242</v>
      </c>
      <c r="AR40" s="572">
        <v>689</v>
      </c>
      <c r="AS40" s="565">
        <v>224</v>
      </c>
      <c r="AT40" s="572">
        <v>42</v>
      </c>
      <c r="AU40" s="565">
        <v>266</v>
      </c>
      <c r="AV40" s="565">
        <v>57</v>
      </c>
      <c r="AW40" s="565">
        <v>0</v>
      </c>
      <c r="AX40" s="565">
        <v>57</v>
      </c>
      <c r="AY40" s="572">
        <v>3</v>
      </c>
      <c r="AZ40" s="565">
        <v>0</v>
      </c>
      <c r="BA40" s="565">
        <v>3</v>
      </c>
      <c r="BB40" s="535">
        <v>0</v>
      </c>
      <c r="BC40" s="535">
        <v>0</v>
      </c>
      <c r="BD40" s="565">
        <v>0</v>
      </c>
      <c r="BE40" s="564">
        <v>9026</v>
      </c>
      <c r="BF40" s="565">
        <v>7366</v>
      </c>
      <c r="BG40" s="561">
        <v>16392</v>
      </c>
      <c r="BH40" s="253"/>
      <c r="BI40" s="253"/>
      <c r="BJ40" s="253"/>
      <c r="BK40" s="253"/>
    </row>
    <row r="41" spans="1:63" ht="27" customHeight="1">
      <c r="A41" s="518" t="s">
        <v>31</v>
      </c>
      <c r="B41" s="408" t="s">
        <v>32</v>
      </c>
      <c r="C41" s="429">
        <v>81</v>
      </c>
      <c r="D41" s="430">
        <v>55</v>
      </c>
      <c r="E41" s="523">
        <v>136</v>
      </c>
      <c r="F41" s="431">
        <v>504</v>
      </c>
      <c r="G41" s="430">
        <v>385</v>
      </c>
      <c r="H41" s="522">
        <v>889</v>
      </c>
      <c r="I41" s="429">
        <v>587</v>
      </c>
      <c r="J41" s="430">
        <v>417</v>
      </c>
      <c r="K41" s="523">
        <v>1004</v>
      </c>
      <c r="L41" s="431">
        <v>528</v>
      </c>
      <c r="M41" s="430">
        <v>477</v>
      </c>
      <c r="N41" s="522">
        <v>1005</v>
      </c>
      <c r="O41" s="429">
        <v>613</v>
      </c>
      <c r="P41" s="430">
        <v>560</v>
      </c>
      <c r="Q41" s="576">
        <v>1173</v>
      </c>
      <c r="R41" s="431">
        <v>756</v>
      </c>
      <c r="S41" s="431">
        <v>659</v>
      </c>
      <c r="T41" s="536">
        <v>1415</v>
      </c>
      <c r="U41" s="429">
        <v>881</v>
      </c>
      <c r="V41" s="430">
        <v>844</v>
      </c>
      <c r="W41" s="523">
        <v>1725</v>
      </c>
      <c r="X41" s="431">
        <v>1023</v>
      </c>
      <c r="Y41" s="430">
        <v>868</v>
      </c>
      <c r="Z41" s="522">
        <v>1891</v>
      </c>
      <c r="AA41" s="429">
        <v>1040</v>
      </c>
      <c r="AB41" s="430">
        <v>921</v>
      </c>
      <c r="AC41" s="523">
        <v>1961</v>
      </c>
      <c r="AD41" s="431">
        <v>1009</v>
      </c>
      <c r="AE41" s="430">
        <v>843</v>
      </c>
      <c r="AF41" s="522">
        <v>1852</v>
      </c>
      <c r="AG41" s="429">
        <v>1018</v>
      </c>
      <c r="AH41" s="430">
        <v>847</v>
      </c>
      <c r="AI41" s="523">
        <v>1865</v>
      </c>
      <c r="AJ41" s="431">
        <v>1225</v>
      </c>
      <c r="AK41" s="430">
        <v>903</v>
      </c>
      <c r="AL41" s="541">
        <v>2128</v>
      </c>
      <c r="AM41" s="539">
        <v>749</v>
      </c>
      <c r="AN41" s="540">
        <v>448</v>
      </c>
      <c r="AO41" s="541">
        <v>1197</v>
      </c>
      <c r="AP41" s="540">
        <v>551</v>
      </c>
      <c r="AQ41" s="540">
        <v>211</v>
      </c>
      <c r="AR41" s="541">
        <v>762</v>
      </c>
      <c r="AS41" s="540">
        <v>246</v>
      </c>
      <c r="AT41" s="542">
        <v>33</v>
      </c>
      <c r="AU41" s="543">
        <v>279</v>
      </c>
      <c r="AV41" s="540">
        <v>36</v>
      </c>
      <c r="AW41" s="540">
        <v>4</v>
      </c>
      <c r="AX41" s="543">
        <v>40</v>
      </c>
      <c r="AY41" s="542">
        <v>4</v>
      </c>
      <c r="AZ41" s="540">
        <v>0</v>
      </c>
      <c r="BA41" s="543">
        <v>4</v>
      </c>
      <c r="BB41" s="540">
        <v>0</v>
      </c>
      <c r="BC41" s="540">
        <v>0</v>
      </c>
      <c r="BD41" s="543">
        <v>0</v>
      </c>
      <c r="BE41" s="524">
        <v>10851</v>
      </c>
      <c r="BF41" s="543">
        <v>8475</v>
      </c>
      <c r="BG41" s="522">
        <v>19326</v>
      </c>
      <c r="BH41" s="253"/>
      <c r="BI41" s="253"/>
      <c r="BJ41" s="253"/>
      <c r="BK41" s="253"/>
    </row>
    <row r="42" spans="1:63" ht="27" customHeight="1">
      <c r="A42" s="544"/>
      <c r="B42" s="548" t="s">
        <v>33</v>
      </c>
      <c r="C42" s="549">
        <v>27</v>
      </c>
      <c r="D42" s="550">
        <v>26</v>
      </c>
      <c r="E42" s="551">
        <v>53</v>
      </c>
      <c r="F42" s="552">
        <v>158</v>
      </c>
      <c r="G42" s="550">
        <v>136</v>
      </c>
      <c r="H42" s="553">
        <v>294</v>
      </c>
      <c r="I42" s="549">
        <v>209</v>
      </c>
      <c r="J42" s="550">
        <v>156</v>
      </c>
      <c r="K42" s="551">
        <v>365</v>
      </c>
      <c r="L42" s="552">
        <v>169</v>
      </c>
      <c r="M42" s="550">
        <v>179</v>
      </c>
      <c r="N42" s="553">
        <v>348</v>
      </c>
      <c r="O42" s="549">
        <v>212</v>
      </c>
      <c r="P42" s="550">
        <v>206</v>
      </c>
      <c r="Q42" s="554">
        <v>418</v>
      </c>
      <c r="R42" s="552">
        <v>274</v>
      </c>
      <c r="S42" s="550">
        <v>247</v>
      </c>
      <c r="T42" s="553">
        <v>521</v>
      </c>
      <c r="U42" s="549">
        <v>335</v>
      </c>
      <c r="V42" s="550">
        <v>300</v>
      </c>
      <c r="W42" s="551">
        <v>635</v>
      </c>
      <c r="X42" s="552">
        <v>352</v>
      </c>
      <c r="Y42" s="550">
        <v>303</v>
      </c>
      <c r="Z42" s="553">
        <v>655</v>
      </c>
      <c r="AA42" s="549">
        <v>350</v>
      </c>
      <c r="AB42" s="550">
        <v>346</v>
      </c>
      <c r="AC42" s="551">
        <v>696</v>
      </c>
      <c r="AD42" s="552">
        <v>389</v>
      </c>
      <c r="AE42" s="550">
        <v>340</v>
      </c>
      <c r="AF42" s="553">
        <v>729</v>
      </c>
      <c r="AG42" s="549">
        <v>423</v>
      </c>
      <c r="AH42" s="550">
        <v>349</v>
      </c>
      <c r="AI42" s="551">
        <v>772</v>
      </c>
      <c r="AJ42" s="552">
        <v>442</v>
      </c>
      <c r="AK42" s="550">
        <v>310</v>
      </c>
      <c r="AL42" s="555">
        <v>752</v>
      </c>
      <c r="AM42" s="556">
        <v>296</v>
      </c>
      <c r="AN42" s="557">
        <v>161</v>
      </c>
      <c r="AO42" s="555">
        <v>457</v>
      </c>
      <c r="AP42" s="557">
        <v>161</v>
      </c>
      <c r="AQ42" s="557">
        <v>57</v>
      </c>
      <c r="AR42" s="555">
        <v>218</v>
      </c>
      <c r="AS42" s="557">
        <v>51</v>
      </c>
      <c r="AT42" s="558">
        <v>7</v>
      </c>
      <c r="AU42" s="559">
        <v>58</v>
      </c>
      <c r="AV42" s="557">
        <v>6</v>
      </c>
      <c r="AW42" s="557">
        <v>1</v>
      </c>
      <c r="AX42" s="559">
        <v>7</v>
      </c>
      <c r="AY42" s="558">
        <v>2</v>
      </c>
      <c r="AZ42" s="557">
        <v>0</v>
      </c>
      <c r="BA42" s="543">
        <v>2</v>
      </c>
      <c r="BB42" s="557">
        <v>0</v>
      </c>
      <c r="BC42" s="557">
        <v>0</v>
      </c>
      <c r="BD42" s="543">
        <v>0</v>
      </c>
      <c r="BE42" s="575">
        <v>3856</v>
      </c>
      <c r="BF42" s="543">
        <v>3124</v>
      </c>
      <c r="BG42" s="553">
        <v>6980</v>
      </c>
      <c r="BH42" s="253"/>
      <c r="BI42" s="253"/>
      <c r="BJ42" s="253"/>
      <c r="BK42" s="253"/>
    </row>
    <row r="43" spans="1:63" s="120" customFormat="1" ht="27" customHeight="1">
      <c r="A43" s="595"/>
      <c r="B43" s="596" t="s">
        <v>2</v>
      </c>
      <c r="C43" s="563">
        <v>108</v>
      </c>
      <c r="D43" s="535">
        <v>81</v>
      </c>
      <c r="E43" s="563">
        <v>189</v>
      </c>
      <c r="F43" s="564">
        <v>662</v>
      </c>
      <c r="G43" s="535">
        <v>521</v>
      </c>
      <c r="H43" s="561">
        <v>1183</v>
      </c>
      <c r="I43" s="563">
        <v>796</v>
      </c>
      <c r="J43" s="535">
        <v>573</v>
      </c>
      <c r="K43" s="563">
        <v>1369</v>
      </c>
      <c r="L43" s="564">
        <v>697</v>
      </c>
      <c r="M43" s="535">
        <v>656</v>
      </c>
      <c r="N43" s="561">
        <v>1353</v>
      </c>
      <c r="O43" s="563">
        <v>825</v>
      </c>
      <c r="P43" s="535">
        <v>766</v>
      </c>
      <c r="Q43" s="561">
        <v>1591</v>
      </c>
      <c r="R43" s="564">
        <v>1030</v>
      </c>
      <c r="S43" s="535">
        <v>906</v>
      </c>
      <c r="T43" s="561">
        <v>1936</v>
      </c>
      <c r="U43" s="563">
        <v>1216</v>
      </c>
      <c r="V43" s="535">
        <v>1144</v>
      </c>
      <c r="W43" s="563">
        <v>2360</v>
      </c>
      <c r="X43" s="564">
        <v>1375</v>
      </c>
      <c r="Y43" s="535">
        <v>1171</v>
      </c>
      <c r="Z43" s="561">
        <v>2546</v>
      </c>
      <c r="AA43" s="563">
        <v>1390</v>
      </c>
      <c r="AB43" s="535">
        <v>1267</v>
      </c>
      <c r="AC43" s="563">
        <v>2657</v>
      </c>
      <c r="AD43" s="564">
        <v>1398</v>
      </c>
      <c r="AE43" s="535">
        <v>1183</v>
      </c>
      <c r="AF43" s="561">
        <v>2581</v>
      </c>
      <c r="AG43" s="563">
        <v>1441</v>
      </c>
      <c r="AH43" s="535">
        <v>1196</v>
      </c>
      <c r="AI43" s="563">
        <v>2637</v>
      </c>
      <c r="AJ43" s="564">
        <v>1667</v>
      </c>
      <c r="AK43" s="535">
        <v>1213</v>
      </c>
      <c r="AL43" s="563">
        <v>2880</v>
      </c>
      <c r="AM43" s="564">
        <v>1045</v>
      </c>
      <c r="AN43" s="535">
        <v>609</v>
      </c>
      <c r="AO43" s="563">
        <v>1654</v>
      </c>
      <c r="AP43" s="535">
        <v>712</v>
      </c>
      <c r="AQ43" s="535">
        <v>268</v>
      </c>
      <c r="AR43" s="563">
        <v>980</v>
      </c>
      <c r="AS43" s="535">
        <v>297</v>
      </c>
      <c r="AT43" s="563">
        <v>40</v>
      </c>
      <c r="AU43" s="535">
        <v>337</v>
      </c>
      <c r="AV43" s="535">
        <v>42</v>
      </c>
      <c r="AW43" s="535">
        <v>5</v>
      </c>
      <c r="AX43" s="535">
        <v>47</v>
      </c>
      <c r="AY43" s="563">
        <v>6</v>
      </c>
      <c r="AZ43" s="535">
        <v>0</v>
      </c>
      <c r="BA43" s="565">
        <v>6</v>
      </c>
      <c r="BB43" s="535">
        <v>0</v>
      </c>
      <c r="BC43" s="535">
        <v>0</v>
      </c>
      <c r="BD43" s="565">
        <v>0</v>
      </c>
      <c r="BE43" s="564">
        <v>14707</v>
      </c>
      <c r="BF43" s="565">
        <v>11599</v>
      </c>
      <c r="BG43" s="561">
        <v>26306</v>
      </c>
      <c r="BH43" s="253"/>
      <c r="BI43" s="253"/>
      <c r="BJ43" s="253"/>
      <c r="BK43" s="253"/>
    </row>
    <row r="44" spans="1:63" ht="27" customHeight="1">
      <c r="A44" s="544" t="s">
        <v>34</v>
      </c>
      <c r="B44" s="545" t="s">
        <v>35</v>
      </c>
      <c r="C44" s="427">
        <v>151</v>
      </c>
      <c r="D44" s="406">
        <v>118</v>
      </c>
      <c r="E44" s="546">
        <v>269</v>
      </c>
      <c r="F44" s="428">
        <v>694</v>
      </c>
      <c r="G44" s="406">
        <v>613</v>
      </c>
      <c r="H44" s="547">
        <v>1307</v>
      </c>
      <c r="I44" s="427">
        <v>838</v>
      </c>
      <c r="J44" s="406">
        <v>700</v>
      </c>
      <c r="K44" s="546">
        <v>1538</v>
      </c>
      <c r="L44" s="428">
        <v>877</v>
      </c>
      <c r="M44" s="406">
        <v>719</v>
      </c>
      <c r="N44" s="547">
        <v>1596</v>
      </c>
      <c r="O44" s="427">
        <v>1029</v>
      </c>
      <c r="P44" s="406">
        <v>979</v>
      </c>
      <c r="Q44" s="566">
        <v>2008</v>
      </c>
      <c r="R44" s="428">
        <v>1194</v>
      </c>
      <c r="S44" s="406">
        <v>1073</v>
      </c>
      <c r="T44" s="547">
        <v>2267</v>
      </c>
      <c r="U44" s="427">
        <v>1367</v>
      </c>
      <c r="V44" s="406">
        <v>1273</v>
      </c>
      <c r="W44" s="546">
        <v>2640</v>
      </c>
      <c r="X44" s="428">
        <v>1551</v>
      </c>
      <c r="Y44" s="406">
        <v>1423</v>
      </c>
      <c r="Z44" s="547">
        <v>2974</v>
      </c>
      <c r="AA44" s="427">
        <v>1581</v>
      </c>
      <c r="AB44" s="406">
        <v>1420</v>
      </c>
      <c r="AC44" s="546">
        <v>3001</v>
      </c>
      <c r="AD44" s="428">
        <v>1619</v>
      </c>
      <c r="AE44" s="406">
        <v>1385</v>
      </c>
      <c r="AF44" s="547">
        <v>3004</v>
      </c>
      <c r="AG44" s="427">
        <v>1669</v>
      </c>
      <c r="AH44" s="406">
        <v>1346</v>
      </c>
      <c r="AI44" s="546">
        <v>3015</v>
      </c>
      <c r="AJ44" s="428">
        <v>1804</v>
      </c>
      <c r="AK44" s="406">
        <v>1295</v>
      </c>
      <c r="AL44" s="541">
        <v>3099</v>
      </c>
      <c r="AM44" s="539">
        <v>1286</v>
      </c>
      <c r="AN44" s="540">
        <v>684</v>
      </c>
      <c r="AO44" s="541">
        <v>1970</v>
      </c>
      <c r="AP44" s="540">
        <v>767</v>
      </c>
      <c r="AQ44" s="540">
        <v>244</v>
      </c>
      <c r="AR44" s="541">
        <v>1011</v>
      </c>
      <c r="AS44" s="540">
        <v>340</v>
      </c>
      <c r="AT44" s="542">
        <v>43</v>
      </c>
      <c r="AU44" s="543">
        <v>383</v>
      </c>
      <c r="AV44" s="540">
        <v>51</v>
      </c>
      <c r="AW44" s="540">
        <v>6</v>
      </c>
      <c r="AX44" s="543">
        <v>57</v>
      </c>
      <c r="AY44" s="542">
        <v>3</v>
      </c>
      <c r="AZ44" s="540">
        <v>0</v>
      </c>
      <c r="BA44" s="543">
        <v>3</v>
      </c>
      <c r="BB44" s="540">
        <v>0</v>
      </c>
      <c r="BC44" s="540">
        <v>0</v>
      </c>
      <c r="BD44" s="543">
        <v>0</v>
      </c>
      <c r="BE44" s="574">
        <v>16821</v>
      </c>
      <c r="BF44" s="543">
        <v>13321</v>
      </c>
      <c r="BG44" s="522">
        <v>30142</v>
      </c>
      <c r="BH44" s="253"/>
      <c r="BI44" s="253"/>
      <c r="BJ44" s="253"/>
      <c r="BK44" s="253"/>
    </row>
    <row r="45" spans="1:63" ht="27" customHeight="1">
      <c r="A45" s="544"/>
      <c r="B45" s="545" t="s">
        <v>36</v>
      </c>
      <c r="C45" s="427">
        <v>30</v>
      </c>
      <c r="D45" s="406">
        <v>33</v>
      </c>
      <c r="E45" s="546">
        <v>63</v>
      </c>
      <c r="F45" s="428">
        <v>230</v>
      </c>
      <c r="G45" s="406">
        <v>205</v>
      </c>
      <c r="H45" s="547">
        <v>435</v>
      </c>
      <c r="I45" s="427">
        <v>275</v>
      </c>
      <c r="J45" s="406">
        <v>206</v>
      </c>
      <c r="K45" s="546">
        <v>481</v>
      </c>
      <c r="L45" s="428">
        <v>264</v>
      </c>
      <c r="M45" s="406">
        <v>214</v>
      </c>
      <c r="N45" s="547">
        <v>478</v>
      </c>
      <c r="O45" s="427">
        <v>277</v>
      </c>
      <c r="P45" s="406">
        <v>267</v>
      </c>
      <c r="Q45" s="566">
        <v>544</v>
      </c>
      <c r="R45" s="428">
        <v>356</v>
      </c>
      <c r="S45" s="406">
        <v>305</v>
      </c>
      <c r="T45" s="547">
        <v>661</v>
      </c>
      <c r="U45" s="427">
        <v>435</v>
      </c>
      <c r="V45" s="406">
        <v>384</v>
      </c>
      <c r="W45" s="546">
        <v>819</v>
      </c>
      <c r="X45" s="428">
        <v>533</v>
      </c>
      <c r="Y45" s="406">
        <v>415</v>
      </c>
      <c r="Z45" s="547">
        <v>948</v>
      </c>
      <c r="AA45" s="427">
        <v>485</v>
      </c>
      <c r="AB45" s="406">
        <v>469</v>
      </c>
      <c r="AC45" s="546">
        <v>954</v>
      </c>
      <c r="AD45" s="428">
        <v>483</v>
      </c>
      <c r="AE45" s="406">
        <v>380</v>
      </c>
      <c r="AF45" s="547">
        <v>863</v>
      </c>
      <c r="AG45" s="427">
        <v>496</v>
      </c>
      <c r="AH45" s="406">
        <v>415</v>
      </c>
      <c r="AI45" s="546">
        <v>911</v>
      </c>
      <c r="AJ45" s="428">
        <v>596</v>
      </c>
      <c r="AK45" s="406">
        <v>419</v>
      </c>
      <c r="AL45" s="541">
        <v>1015</v>
      </c>
      <c r="AM45" s="539">
        <v>417</v>
      </c>
      <c r="AN45" s="540">
        <v>214</v>
      </c>
      <c r="AO45" s="541">
        <v>631</v>
      </c>
      <c r="AP45" s="540">
        <v>245</v>
      </c>
      <c r="AQ45" s="540">
        <v>75</v>
      </c>
      <c r="AR45" s="541">
        <v>320</v>
      </c>
      <c r="AS45" s="540">
        <v>102</v>
      </c>
      <c r="AT45" s="542">
        <v>6</v>
      </c>
      <c r="AU45" s="543">
        <v>108</v>
      </c>
      <c r="AV45" s="540">
        <v>13</v>
      </c>
      <c r="AW45" s="540">
        <v>1</v>
      </c>
      <c r="AX45" s="543">
        <v>14</v>
      </c>
      <c r="AY45" s="542">
        <v>0</v>
      </c>
      <c r="AZ45" s="540">
        <v>0</v>
      </c>
      <c r="BA45" s="543">
        <v>0</v>
      </c>
      <c r="BB45" s="540">
        <v>0</v>
      </c>
      <c r="BC45" s="540">
        <v>0</v>
      </c>
      <c r="BD45" s="543">
        <v>0</v>
      </c>
      <c r="BE45" s="574">
        <v>5237</v>
      </c>
      <c r="BF45" s="543">
        <v>4008</v>
      </c>
      <c r="BG45" s="547">
        <v>9245</v>
      </c>
      <c r="BH45" s="253"/>
      <c r="BI45" s="253"/>
      <c r="BJ45" s="253"/>
      <c r="BK45" s="253"/>
    </row>
    <row r="46" spans="1:63" s="120" customFormat="1" ht="27" customHeight="1">
      <c r="A46" s="597"/>
      <c r="B46" s="598" t="s">
        <v>2</v>
      </c>
      <c r="C46" s="572">
        <v>181</v>
      </c>
      <c r="D46" s="565">
        <v>151</v>
      </c>
      <c r="E46" s="572">
        <v>332</v>
      </c>
      <c r="F46" s="573">
        <v>924</v>
      </c>
      <c r="G46" s="565">
        <v>818</v>
      </c>
      <c r="H46" s="570">
        <v>1742</v>
      </c>
      <c r="I46" s="572">
        <v>1113</v>
      </c>
      <c r="J46" s="565">
        <v>906</v>
      </c>
      <c r="K46" s="572">
        <v>2019</v>
      </c>
      <c r="L46" s="573">
        <v>1141</v>
      </c>
      <c r="M46" s="565">
        <v>933</v>
      </c>
      <c r="N46" s="570">
        <v>2074</v>
      </c>
      <c r="O46" s="572">
        <v>1306</v>
      </c>
      <c r="P46" s="565">
        <v>1246</v>
      </c>
      <c r="Q46" s="570">
        <v>2552</v>
      </c>
      <c r="R46" s="573">
        <v>1550</v>
      </c>
      <c r="S46" s="565">
        <v>1378</v>
      </c>
      <c r="T46" s="570">
        <v>2928</v>
      </c>
      <c r="U46" s="572">
        <v>1802</v>
      </c>
      <c r="V46" s="565">
        <v>1657</v>
      </c>
      <c r="W46" s="572">
        <v>3459</v>
      </c>
      <c r="X46" s="573">
        <v>2084</v>
      </c>
      <c r="Y46" s="565">
        <v>1838</v>
      </c>
      <c r="Z46" s="570">
        <v>3922</v>
      </c>
      <c r="AA46" s="572">
        <v>2066</v>
      </c>
      <c r="AB46" s="565">
        <v>1889</v>
      </c>
      <c r="AC46" s="572">
        <v>3955</v>
      </c>
      <c r="AD46" s="573">
        <v>2102</v>
      </c>
      <c r="AE46" s="565">
        <v>1765</v>
      </c>
      <c r="AF46" s="570">
        <v>3867</v>
      </c>
      <c r="AG46" s="572">
        <v>2165</v>
      </c>
      <c r="AH46" s="565">
        <v>1761</v>
      </c>
      <c r="AI46" s="572">
        <v>3926</v>
      </c>
      <c r="AJ46" s="573">
        <v>2400</v>
      </c>
      <c r="AK46" s="565">
        <v>1714</v>
      </c>
      <c r="AL46" s="573">
        <v>4114</v>
      </c>
      <c r="AM46" s="573">
        <v>1703</v>
      </c>
      <c r="AN46" s="565">
        <v>898</v>
      </c>
      <c r="AO46" s="572">
        <v>2601</v>
      </c>
      <c r="AP46" s="565">
        <v>1012</v>
      </c>
      <c r="AQ46" s="565">
        <v>319</v>
      </c>
      <c r="AR46" s="572">
        <v>1331</v>
      </c>
      <c r="AS46" s="565">
        <v>442</v>
      </c>
      <c r="AT46" s="572">
        <v>49</v>
      </c>
      <c r="AU46" s="565">
        <v>491</v>
      </c>
      <c r="AV46" s="565">
        <v>64</v>
      </c>
      <c r="AW46" s="565">
        <v>7</v>
      </c>
      <c r="AX46" s="565">
        <v>71</v>
      </c>
      <c r="AY46" s="572">
        <v>3</v>
      </c>
      <c r="AZ46" s="565">
        <v>0</v>
      </c>
      <c r="BA46" s="565">
        <v>3</v>
      </c>
      <c r="BB46" s="565">
        <v>0</v>
      </c>
      <c r="BC46" s="565">
        <v>0</v>
      </c>
      <c r="BD46" s="565">
        <v>0</v>
      </c>
      <c r="BE46" s="573">
        <v>22058</v>
      </c>
      <c r="BF46" s="565">
        <v>17329</v>
      </c>
      <c r="BG46" s="570">
        <v>39387</v>
      </c>
      <c r="BH46" s="253"/>
      <c r="BI46" s="253"/>
      <c r="BJ46" s="253"/>
      <c r="BK46" s="253"/>
    </row>
    <row r="47" spans="1:63" ht="27" customHeight="1">
      <c r="A47" s="518" t="s">
        <v>37</v>
      </c>
      <c r="B47" s="408" t="s">
        <v>38</v>
      </c>
      <c r="C47" s="429">
        <v>20</v>
      </c>
      <c r="D47" s="430">
        <v>14</v>
      </c>
      <c r="E47" s="523">
        <v>34</v>
      </c>
      <c r="F47" s="431">
        <v>107</v>
      </c>
      <c r="G47" s="430">
        <v>78</v>
      </c>
      <c r="H47" s="522">
        <v>185</v>
      </c>
      <c r="I47" s="429">
        <v>105</v>
      </c>
      <c r="J47" s="430">
        <v>76</v>
      </c>
      <c r="K47" s="523">
        <v>181</v>
      </c>
      <c r="L47" s="431">
        <v>123</v>
      </c>
      <c r="M47" s="430">
        <v>100</v>
      </c>
      <c r="N47" s="522">
        <v>223</v>
      </c>
      <c r="O47" s="429">
        <v>163</v>
      </c>
      <c r="P47" s="430">
        <v>131</v>
      </c>
      <c r="Q47" s="576">
        <v>294</v>
      </c>
      <c r="R47" s="431">
        <v>202</v>
      </c>
      <c r="S47" s="430">
        <v>134</v>
      </c>
      <c r="T47" s="522">
        <v>336</v>
      </c>
      <c r="U47" s="429">
        <v>196</v>
      </c>
      <c r="V47" s="430">
        <v>170</v>
      </c>
      <c r="W47" s="523">
        <v>366</v>
      </c>
      <c r="X47" s="431">
        <v>270</v>
      </c>
      <c r="Y47" s="430">
        <v>188</v>
      </c>
      <c r="Z47" s="522">
        <v>458</v>
      </c>
      <c r="AA47" s="429">
        <v>254</v>
      </c>
      <c r="AB47" s="430">
        <v>231</v>
      </c>
      <c r="AC47" s="523">
        <v>485</v>
      </c>
      <c r="AD47" s="431">
        <v>349</v>
      </c>
      <c r="AE47" s="430">
        <v>270</v>
      </c>
      <c r="AF47" s="522">
        <v>619</v>
      </c>
      <c r="AG47" s="429">
        <v>360</v>
      </c>
      <c r="AH47" s="430">
        <v>283</v>
      </c>
      <c r="AI47" s="523">
        <v>643</v>
      </c>
      <c r="AJ47" s="431">
        <v>411</v>
      </c>
      <c r="AK47" s="430">
        <v>257</v>
      </c>
      <c r="AL47" s="541">
        <v>668</v>
      </c>
      <c r="AM47" s="539">
        <v>254</v>
      </c>
      <c r="AN47" s="540">
        <v>134</v>
      </c>
      <c r="AO47" s="541">
        <v>388</v>
      </c>
      <c r="AP47" s="540">
        <v>163</v>
      </c>
      <c r="AQ47" s="540">
        <v>46</v>
      </c>
      <c r="AR47" s="541">
        <v>209</v>
      </c>
      <c r="AS47" s="540">
        <v>86</v>
      </c>
      <c r="AT47" s="542">
        <v>9</v>
      </c>
      <c r="AU47" s="543">
        <v>95</v>
      </c>
      <c r="AV47" s="540">
        <v>20</v>
      </c>
      <c r="AW47" s="540">
        <v>0</v>
      </c>
      <c r="AX47" s="543">
        <v>20</v>
      </c>
      <c r="AY47" s="542">
        <v>4</v>
      </c>
      <c r="AZ47" s="540">
        <v>0</v>
      </c>
      <c r="BA47" s="543">
        <v>4</v>
      </c>
      <c r="BB47" s="540">
        <v>1</v>
      </c>
      <c r="BC47" s="540">
        <v>0</v>
      </c>
      <c r="BD47" s="543">
        <v>1</v>
      </c>
      <c r="BE47" s="524">
        <v>3088</v>
      </c>
      <c r="BF47" s="543">
        <v>2121</v>
      </c>
      <c r="BG47" s="522">
        <v>5209</v>
      </c>
      <c r="BH47" s="253"/>
      <c r="BI47" s="253"/>
      <c r="BJ47" s="253"/>
      <c r="BK47" s="253"/>
    </row>
    <row r="48" spans="1:63" ht="27" customHeight="1">
      <c r="A48" s="544"/>
      <c r="B48" s="548" t="s">
        <v>39</v>
      </c>
      <c r="C48" s="549">
        <v>10</v>
      </c>
      <c r="D48" s="550">
        <v>9</v>
      </c>
      <c r="E48" s="551">
        <v>19</v>
      </c>
      <c r="F48" s="552">
        <v>36</v>
      </c>
      <c r="G48" s="550">
        <v>30</v>
      </c>
      <c r="H48" s="553">
        <v>66</v>
      </c>
      <c r="I48" s="549">
        <v>58</v>
      </c>
      <c r="J48" s="550">
        <v>34</v>
      </c>
      <c r="K48" s="551">
        <v>92</v>
      </c>
      <c r="L48" s="552">
        <v>46</v>
      </c>
      <c r="M48" s="550">
        <v>38</v>
      </c>
      <c r="N48" s="553">
        <v>84</v>
      </c>
      <c r="O48" s="549">
        <v>52</v>
      </c>
      <c r="P48" s="550">
        <v>40</v>
      </c>
      <c r="Q48" s="554">
        <v>92</v>
      </c>
      <c r="R48" s="552">
        <v>63</v>
      </c>
      <c r="S48" s="550">
        <v>66</v>
      </c>
      <c r="T48" s="553">
        <v>129</v>
      </c>
      <c r="U48" s="549">
        <v>100</v>
      </c>
      <c r="V48" s="550">
        <v>75</v>
      </c>
      <c r="W48" s="551">
        <v>175</v>
      </c>
      <c r="X48" s="552">
        <v>97</v>
      </c>
      <c r="Y48" s="550">
        <v>96</v>
      </c>
      <c r="Z48" s="553">
        <v>193</v>
      </c>
      <c r="AA48" s="549">
        <v>83</v>
      </c>
      <c r="AB48" s="550">
        <v>63</v>
      </c>
      <c r="AC48" s="551">
        <v>146</v>
      </c>
      <c r="AD48" s="552">
        <v>115</v>
      </c>
      <c r="AE48" s="550">
        <v>96</v>
      </c>
      <c r="AF48" s="553">
        <v>211</v>
      </c>
      <c r="AG48" s="549">
        <v>134</v>
      </c>
      <c r="AH48" s="550">
        <v>129</v>
      </c>
      <c r="AI48" s="551">
        <v>263</v>
      </c>
      <c r="AJ48" s="552">
        <v>180</v>
      </c>
      <c r="AK48" s="550">
        <v>103</v>
      </c>
      <c r="AL48" s="555">
        <v>283</v>
      </c>
      <c r="AM48" s="556">
        <v>102</v>
      </c>
      <c r="AN48" s="557">
        <v>55</v>
      </c>
      <c r="AO48" s="555">
        <v>157</v>
      </c>
      <c r="AP48" s="557">
        <v>51</v>
      </c>
      <c r="AQ48" s="557">
        <v>22</v>
      </c>
      <c r="AR48" s="555">
        <v>73</v>
      </c>
      <c r="AS48" s="557">
        <v>30</v>
      </c>
      <c r="AT48" s="558">
        <v>3</v>
      </c>
      <c r="AU48" s="559">
        <v>33</v>
      </c>
      <c r="AV48" s="557">
        <v>10</v>
      </c>
      <c r="AW48" s="557">
        <v>0</v>
      </c>
      <c r="AX48" s="559">
        <v>10</v>
      </c>
      <c r="AY48" s="558">
        <v>1</v>
      </c>
      <c r="AZ48" s="557">
        <v>0</v>
      </c>
      <c r="BA48" s="543">
        <v>1</v>
      </c>
      <c r="BB48" s="557">
        <v>0</v>
      </c>
      <c r="BC48" s="557">
        <v>0</v>
      </c>
      <c r="BD48" s="543">
        <v>0</v>
      </c>
      <c r="BE48" s="575">
        <v>1168</v>
      </c>
      <c r="BF48" s="559">
        <v>859</v>
      </c>
      <c r="BG48" s="553">
        <v>2027</v>
      </c>
      <c r="BH48" s="253"/>
      <c r="BI48" s="253"/>
      <c r="BJ48" s="253"/>
      <c r="BK48" s="253"/>
    </row>
    <row r="49" spans="1:63" s="120" customFormat="1" ht="27" customHeight="1">
      <c r="A49" s="595"/>
      <c r="B49" s="596" t="s">
        <v>2</v>
      </c>
      <c r="C49" s="563">
        <v>30</v>
      </c>
      <c r="D49" s="535">
        <v>23</v>
      </c>
      <c r="E49" s="563">
        <v>53</v>
      </c>
      <c r="F49" s="564">
        <v>143</v>
      </c>
      <c r="G49" s="535">
        <v>108</v>
      </c>
      <c r="H49" s="561">
        <v>251</v>
      </c>
      <c r="I49" s="563">
        <v>163</v>
      </c>
      <c r="J49" s="535">
        <v>110</v>
      </c>
      <c r="K49" s="563">
        <v>273</v>
      </c>
      <c r="L49" s="564">
        <v>169</v>
      </c>
      <c r="M49" s="535">
        <v>138</v>
      </c>
      <c r="N49" s="561">
        <v>307</v>
      </c>
      <c r="O49" s="563">
        <v>215</v>
      </c>
      <c r="P49" s="535">
        <v>171</v>
      </c>
      <c r="Q49" s="561">
        <v>386</v>
      </c>
      <c r="R49" s="564">
        <v>265</v>
      </c>
      <c r="S49" s="535">
        <v>200</v>
      </c>
      <c r="T49" s="561">
        <v>465</v>
      </c>
      <c r="U49" s="563">
        <v>296</v>
      </c>
      <c r="V49" s="535">
        <v>245</v>
      </c>
      <c r="W49" s="563">
        <v>541</v>
      </c>
      <c r="X49" s="564">
        <v>367</v>
      </c>
      <c r="Y49" s="535">
        <v>284</v>
      </c>
      <c r="Z49" s="561">
        <v>651</v>
      </c>
      <c r="AA49" s="563">
        <v>337</v>
      </c>
      <c r="AB49" s="535">
        <v>294</v>
      </c>
      <c r="AC49" s="563">
        <v>631</v>
      </c>
      <c r="AD49" s="564">
        <v>464</v>
      </c>
      <c r="AE49" s="535">
        <v>366</v>
      </c>
      <c r="AF49" s="561">
        <v>830</v>
      </c>
      <c r="AG49" s="563">
        <v>494</v>
      </c>
      <c r="AH49" s="535">
        <v>412</v>
      </c>
      <c r="AI49" s="563">
        <v>906</v>
      </c>
      <c r="AJ49" s="564">
        <v>591</v>
      </c>
      <c r="AK49" s="535">
        <v>360</v>
      </c>
      <c r="AL49" s="563">
        <v>951</v>
      </c>
      <c r="AM49" s="564">
        <v>356</v>
      </c>
      <c r="AN49" s="535">
        <v>189</v>
      </c>
      <c r="AO49" s="563">
        <v>545</v>
      </c>
      <c r="AP49" s="535">
        <v>214</v>
      </c>
      <c r="AQ49" s="535">
        <v>68</v>
      </c>
      <c r="AR49" s="563">
        <v>282</v>
      </c>
      <c r="AS49" s="535">
        <v>116</v>
      </c>
      <c r="AT49" s="563">
        <v>12</v>
      </c>
      <c r="AU49" s="535">
        <v>128</v>
      </c>
      <c r="AV49" s="535">
        <v>30</v>
      </c>
      <c r="AW49" s="535">
        <v>0</v>
      </c>
      <c r="AX49" s="535">
        <v>30</v>
      </c>
      <c r="AY49" s="563">
        <v>5</v>
      </c>
      <c r="AZ49" s="535">
        <v>0</v>
      </c>
      <c r="BA49" s="565">
        <v>5</v>
      </c>
      <c r="BB49" s="535">
        <v>1</v>
      </c>
      <c r="BC49" s="535">
        <v>0</v>
      </c>
      <c r="BD49" s="565">
        <v>1</v>
      </c>
      <c r="BE49" s="564">
        <v>4256</v>
      </c>
      <c r="BF49" s="565">
        <v>2980</v>
      </c>
      <c r="BG49" s="561">
        <v>7236</v>
      </c>
      <c r="BH49" s="253"/>
      <c r="BI49" s="253"/>
      <c r="BJ49" s="253"/>
      <c r="BK49" s="253"/>
    </row>
    <row r="50" spans="1:63" ht="27" customHeight="1">
      <c r="A50" s="544" t="s">
        <v>40</v>
      </c>
      <c r="B50" s="545" t="s">
        <v>41</v>
      </c>
      <c r="C50" s="427">
        <v>124</v>
      </c>
      <c r="D50" s="406">
        <v>98</v>
      </c>
      <c r="E50" s="546">
        <v>222</v>
      </c>
      <c r="F50" s="428">
        <v>515</v>
      </c>
      <c r="G50" s="406">
        <v>455</v>
      </c>
      <c r="H50" s="547">
        <v>970</v>
      </c>
      <c r="I50" s="427">
        <v>582</v>
      </c>
      <c r="J50" s="406">
        <v>481</v>
      </c>
      <c r="K50" s="546">
        <v>1063</v>
      </c>
      <c r="L50" s="428">
        <v>621</v>
      </c>
      <c r="M50" s="406">
        <v>602</v>
      </c>
      <c r="N50" s="547">
        <v>1223</v>
      </c>
      <c r="O50" s="427">
        <v>731</v>
      </c>
      <c r="P50" s="406">
        <v>699</v>
      </c>
      <c r="Q50" s="566">
        <v>1430</v>
      </c>
      <c r="R50" s="428">
        <v>854</v>
      </c>
      <c r="S50" s="406">
        <v>852</v>
      </c>
      <c r="T50" s="547">
        <v>1706</v>
      </c>
      <c r="U50" s="427">
        <v>984</v>
      </c>
      <c r="V50" s="406">
        <v>934</v>
      </c>
      <c r="W50" s="546">
        <v>1918</v>
      </c>
      <c r="X50" s="428">
        <v>1147</v>
      </c>
      <c r="Y50" s="406">
        <v>1051</v>
      </c>
      <c r="Z50" s="547">
        <v>2198</v>
      </c>
      <c r="AA50" s="427">
        <v>1034</v>
      </c>
      <c r="AB50" s="406">
        <v>1067</v>
      </c>
      <c r="AC50" s="546">
        <v>2101</v>
      </c>
      <c r="AD50" s="428">
        <v>1151</v>
      </c>
      <c r="AE50" s="406">
        <v>1117</v>
      </c>
      <c r="AF50" s="547">
        <v>2268</v>
      </c>
      <c r="AG50" s="427">
        <v>1157</v>
      </c>
      <c r="AH50" s="406">
        <v>1084</v>
      </c>
      <c r="AI50" s="546">
        <v>2241</v>
      </c>
      <c r="AJ50" s="428">
        <v>1250</v>
      </c>
      <c r="AK50" s="406">
        <v>963</v>
      </c>
      <c r="AL50" s="541">
        <v>2213</v>
      </c>
      <c r="AM50" s="539">
        <v>821</v>
      </c>
      <c r="AN50" s="540">
        <v>482</v>
      </c>
      <c r="AO50" s="541">
        <v>1303</v>
      </c>
      <c r="AP50" s="540">
        <v>433</v>
      </c>
      <c r="AQ50" s="540">
        <v>200</v>
      </c>
      <c r="AR50" s="541">
        <v>633</v>
      </c>
      <c r="AS50" s="540">
        <v>218</v>
      </c>
      <c r="AT50" s="542">
        <v>33</v>
      </c>
      <c r="AU50" s="543">
        <v>251</v>
      </c>
      <c r="AV50" s="540">
        <v>27</v>
      </c>
      <c r="AW50" s="540">
        <v>1</v>
      </c>
      <c r="AX50" s="543">
        <v>28</v>
      </c>
      <c r="AY50" s="542">
        <v>6</v>
      </c>
      <c r="AZ50" s="540">
        <v>0</v>
      </c>
      <c r="BA50" s="543">
        <v>6</v>
      </c>
      <c r="BB50" s="540">
        <v>0</v>
      </c>
      <c r="BC50" s="540">
        <v>0</v>
      </c>
      <c r="BD50" s="543">
        <v>0</v>
      </c>
      <c r="BE50" s="524">
        <v>11655</v>
      </c>
      <c r="BF50" s="543">
        <v>10119</v>
      </c>
      <c r="BG50" s="522">
        <v>21774</v>
      </c>
      <c r="BH50" s="253"/>
      <c r="BI50" s="253"/>
      <c r="BJ50" s="253"/>
      <c r="BK50" s="253"/>
    </row>
    <row r="51" spans="1:63" ht="27" customHeight="1">
      <c r="A51" s="544"/>
      <c r="B51" s="545" t="s">
        <v>120</v>
      </c>
      <c r="C51" s="427">
        <v>54</v>
      </c>
      <c r="D51" s="406">
        <v>50</v>
      </c>
      <c r="E51" s="546">
        <v>104</v>
      </c>
      <c r="F51" s="428">
        <v>222</v>
      </c>
      <c r="G51" s="406">
        <v>219</v>
      </c>
      <c r="H51" s="547">
        <v>441</v>
      </c>
      <c r="I51" s="427">
        <v>255</v>
      </c>
      <c r="J51" s="406">
        <v>176</v>
      </c>
      <c r="K51" s="546">
        <v>431</v>
      </c>
      <c r="L51" s="428">
        <v>208</v>
      </c>
      <c r="M51" s="406">
        <v>214</v>
      </c>
      <c r="N51" s="547">
        <v>422</v>
      </c>
      <c r="O51" s="427">
        <v>308</v>
      </c>
      <c r="P51" s="406">
        <v>260</v>
      </c>
      <c r="Q51" s="566">
        <v>568</v>
      </c>
      <c r="R51" s="428">
        <v>357</v>
      </c>
      <c r="S51" s="406">
        <v>344</v>
      </c>
      <c r="T51" s="547">
        <v>701</v>
      </c>
      <c r="U51" s="427">
        <v>457</v>
      </c>
      <c r="V51" s="406">
        <v>422</v>
      </c>
      <c r="W51" s="546">
        <v>879</v>
      </c>
      <c r="X51" s="428">
        <v>498</v>
      </c>
      <c r="Y51" s="406">
        <v>452</v>
      </c>
      <c r="Z51" s="547">
        <v>950</v>
      </c>
      <c r="AA51" s="427">
        <v>474</v>
      </c>
      <c r="AB51" s="406">
        <v>451</v>
      </c>
      <c r="AC51" s="546">
        <v>925</v>
      </c>
      <c r="AD51" s="428">
        <v>550</v>
      </c>
      <c r="AE51" s="406">
        <v>511</v>
      </c>
      <c r="AF51" s="547">
        <v>1061</v>
      </c>
      <c r="AG51" s="427">
        <v>630</v>
      </c>
      <c r="AH51" s="406">
        <v>632</v>
      </c>
      <c r="AI51" s="546">
        <v>1262</v>
      </c>
      <c r="AJ51" s="428">
        <v>635</v>
      </c>
      <c r="AK51" s="406">
        <v>586</v>
      </c>
      <c r="AL51" s="541">
        <v>1221</v>
      </c>
      <c r="AM51" s="539">
        <v>482</v>
      </c>
      <c r="AN51" s="540">
        <v>310</v>
      </c>
      <c r="AO51" s="541">
        <v>792</v>
      </c>
      <c r="AP51" s="540">
        <v>249</v>
      </c>
      <c r="AQ51" s="540">
        <v>155</v>
      </c>
      <c r="AR51" s="541">
        <v>404</v>
      </c>
      <c r="AS51" s="540">
        <v>136</v>
      </c>
      <c r="AT51" s="542">
        <v>41</v>
      </c>
      <c r="AU51" s="543">
        <v>177</v>
      </c>
      <c r="AV51" s="540">
        <v>18</v>
      </c>
      <c r="AW51" s="540">
        <v>0</v>
      </c>
      <c r="AX51" s="543">
        <v>18</v>
      </c>
      <c r="AY51" s="542">
        <v>1</v>
      </c>
      <c r="AZ51" s="540">
        <v>0</v>
      </c>
      <c r="BA51" s="543">
        <v>1</v>
      </c>
      <c r="BB51" s="540">
        <v>0</v>
      </c>
      <c r="BC51" s="540">
        <v>0</v>
      </c>
      <c r="BD51" s="543">
        <v>0</v>
      </c>
      <c r="BE51" s="574">
        <v>5534</v>
      </c>
      <c r="BF51" s="543">
        <v>4823</v>
      </c>
      <c r="BG51" s="547">
        <v>10357</v>
      </c>
      <c r="BH51" s="253"/>
      <c r="BI51" s="253"/>
      <c r="BJ51" s="253"/>
      <c r="BK51" s="253"/>
    </row>
    <row r="52" spans="1:63" ht="27" customHeight="1">
      <c r="A52" s="544"/>
      <c r="B52" s="545" t="s">
        <v>42</v>
      </c>
      <c r="C52" s="427">
        <v>4</v>
      </c>
      <c r="D52" s="406">
        <v>7</v>
      </c>
      <c r="E52" s="546">
        <v>11</v>
      </c>
      <c r="F52" s="428">
        <v>23</v>
      </c>
      <c r="G52" s="406">
        <v>30</v>
      </c>
      <c r="H52" s="547">
        <v>53</v>
      </c>
      <c r="I52" s="427">
        <v>29</v>
      </c>
      <c r="J52" s="406">
        <v>28</v>
      </c>
      <c r="K52" s="546">
        <v>57</v>
      </c>
      <c r="L52" s="428">
        <v>37</v>
      </c>
      <c r="M52" s="406">
        <v>27</v>
      </c>
      <c r="N52" s="547">
        <v>64</v>
      </c>
      <c r="O52" s="427">
        <v>41</v>
      </c>
      <c r="P52" s="406">
        <v>44</v>
      </c>
      <c r="Q52" s="566">
        <v>85</v>
      </c>
      <c r="R52" s="428">
        <v>55</v>
      </c>
      <c r="S52" s="406">
        <v>47</v>
      </c>
      <c r="T52" s="547">
        <v>102</v>
      </c>
      <c r="U52" s="427">
        <v>72</v>
      </c>
      <c r="V52" s="406">
        <v>54</v>
      </c>
      <c r="W52" s="546">
        <v>126</v>
      </c>
      <c r="X52" s="428">
        <v>85</v>
      </c>
      <c r="Y52" s="406">
        <v>55</v>
      </c>
      <c r="Z52" s="547">
        <v>140</v>
      </c>
      <c r="AA52" s="427">
        <v>87</v>
      </c>
      <c r="AB52" s="406">
        <v>60</v>
      </c>
      <c r="AC52" s="546">
        <v>147</v>
      </c>
      <c r="AD52" s="428">
        <v>85</v>
      </c>
      <c r="AE52" s="406">
        <v>79</v>
      </c>
      <c r="AF52" s="547">
        <v>164</v>
      </c>
      <c r="AG52" s="427">
        <v>119</v>
      </c>
      <c r="AH52" s="406">
        <v>98</v>
      </c>
      <c r="AI52" s="546">
        <v>217</v>
      </c>
      <c r="AJ52" s="428">
        <v>106</v>
      </c>
      <c r="AK52" s="406">
        <v>101</v>
      </c>
      <c r="AL52" s="541">
        <v>207</v>
      </c>
      <c r="AM52" s="539">
        <v>85</v>
      </c>
      <c r="AN52" s="540">
        <v>43</v>
      </c>
      <c r="AO52" s="541">
        <v>128</v>
      </c>
      <c r="AP52" s="540">
        <v>43</v>
      </c>
      <c r="AQ52" s="540">
        <v>21</v>
      </c>
      <c r="AR52" s="541">
        <v>64</v>
      </c>
      <c r="AS52" s="540">
        <v>30</v>
      </c>
      <c r="AT52" s="542">
        <v>6</v>
      </c>
      <c r="AU52" s="543">
        <v>36</v>
      </c>
      <c r="AV52" s="540">
        <v>8</v>
      </c>
      <c r="AW52" s="540">
        <v>0</v>
      </c>
      <c r="AX52" s="543">
        <v>8</v>
      </c>
      <c r="AY52" s="542">
        <v>0</v>
      </c>
      <c r="AZ52" s="540">
        <v>0</v>
      </c>
      <c r="BA52" s="543">
        <v>0</v>
      </c>
      <c r="BB52" s="540">
        <v>0</v>
      </c>
      <c r="BC52" s="540">
        <v>0</v>
      </c>
      <c r="BD52" s="543">
        <v>0</v>
      </c>
      <c r="BE52" s="574">
        <v>909</v>
      </c>
      <c r="BF52" s="543">
        <v>700</v>
      </c>
      <c r="BG52" s="547">
        <v>1609</v>
      </c>
      <c r="BH52" s="253"/>
      <c r="BI52" s="253"/>
      <c r="BJ52" s="253"/>
      <c r="BK52" s="253"/>
    </row>
    <row r="53" spans="1:63" ht="27" customHeight="1">
      <c r="A53" s="544"/>
      <c r="B53" s="545" t="s">
        <v>43</v>
      </c>
      <c r="C53" s="427">
        <v>19</v>
      </c>
      <c r="D53" s="406">
        <v>7</v>
      </c>
      <c r="E53" s="546">
        <v>26</v>
      </c>
      <c r="F53" s="428">
        <v>50</v>
      </c>
      <c r="G53" s="406">
        <v>48</v>
      </c>
      <c r="H53" s="547">
        <v>98</v>
      </c>
      <c r="I53" s="427">
        <v>74</v>
      </c>
      <c r="J53" s="406">
        <v>45</v>
      </c>
      <c r="K53" s="546">
        <v>119</v>
      </c>
      <c r="L53" s="428">
        <v>74</v>
      </c>
      <c r="M53" s="406">
        <v>68</v>
      </c>
      <c r="N53" s="547">
        <v>142</v>
      </c>
      <c r="O53" s="427">
        <v>90</v>
      </c>
      <c r="P53" s="406">
        <v>83</v>
      </c>
      <c r="Q53" s="566">
        <v>173</v>
      </c>
      <c r="R53" s="428">
        <v>87</v>
      </c>
      <c r="S53" s="406">
        <v>79</v>
      </c>
      <c r="T53" s="547">
        <v>166</v>
      </c>
      <c r="U53" s="427">
        <v>121</v>
      </c>
      <c r="V53" s="406">
        <v>120</v>
      </c>
      <c r="W53" s="546">
        <v>241</v>
      </c>
      <c r="X53" s="428">
        <v>122</v>
      </c>
      <c r="Y53" s="406">
        <v>113</v>
      </c>
      <c r="Z53" s="547">
        <v>235</v>
      </c>
      <c r="AA53" s="427">
        <v>129</v>
      </c>
      <c r="AB53" s="406">
        <v>132</v>
      </c>
      <c r="AC53" s="546">
        <v>261</v>
      </c>
      <c r="AD53" s="428">
        <v>142</v>
      </c>
      <c r="AE53" s="406">
        <v>155</v>
      </c>
      <c r="AF53" s="547">
        <v>297</v>
      </c>
      <c r="AG53" s="427">
        <v>166</v>
      </c>
      <c r="AH53" s="406">
        <v>141</v>
      </c>
      <c r="AI53" s="546">
        <v>307</v>
      </c>
      <c r="AJ53" s="428">
        <v>182</v>
      </c>
      <c r="AK53" s="406">
        <v>125</v>
      </c>
      <c r="AL53" s="541">
        <v>307</v>
      </c>
      <c r="AM53" s="539">
        <v>76</v>
      </c>
      <c r="AN53" s="540">
        <v>82</v>
      </c>
      <c r="AO53" s="541">
        <v>158</v>
      </c>
      <c r="AP53" s="540">
        <v>72</v>
      </c>
      <c r="AQ53" s="540">
        <v>28</v>
      </c>
      <c r="AR53" s="541">
        <v>100</v>
      </c>
      <c r="AS53" s="599">
        <v>41</v>
      </c>
      <c r="AT53" s="542">
        <v>2</v>
      </c>
      <c r="AU53" s="543">
        <v>43</v>
      </c>
      <c r="AV53" s="540">
        <v>3</v>
      </c>
      <c r="AW53" s="540">
        <v>0</v>
      </c>
      <c r="AX53" s="543">
        <v>3</v>
      </c>
      <c r="AY53" s="542">
        <v>0</v>
      </c>
      <c r="AZ53" s="540">
        <v>0</v>
      </c>
      <c r="BA53" s="543">
        <v>0</v>
      </c>
      <c r="BB53" s="540">
        <v>0</v>
      </c>
      <c r="BC53" s="540">
        <v>0</v>
      </c>
      <c r="BD53" s="543">
        <v>0</v>
      </c>
      <c r="BE53" s="574">
        <v>1448</v>
      </c>
      <c r="BF53" s="543">
        <v>1228</v>
      </c>
      <c r="BG53" s="547">
        <v>2676</v>
      </c>
      <c r="BH53" s="253"/>
      <c r="BI53" s="253"/>
      <c r="BJ53" s="253"/>
      <c r="BK53" s="253"/>
    </row>
    <row r="54" spans="1:63" s="120" customFormat="1" ht="27" customHeight="1">
      <c r="A54" s="597"/>
      <c r="B54" s="598" t="s">
        <v>2</v>
      </c>
      <c r="C54" s="572">
        <v>201</v>
      </c>
      <c r="D54" s="565">
        <v>162</v>
      </c>
      <c r="E54" s="572">
        <v>363</v>
      </c>
      <c r="F54" s="573">
        <v>810</v>
      </c>
      <c r="G54" s="565">
        <v>752</v>
      </c>
      <c r="H54" s="570">
        <v>1562</v>
      </c>
      <c r="I54" s="572">
        <v>940</v>
      </c>
      <c r="J54" s="565">
        <v>730</v>
      </c>
      <c r="K54" s="572">
        <v>1670</v>
      </c>
      <c r="L54" s="573">
        <v>940</v>
      </c>
      <c r="M54" s="565">
        <v>911</v>
      </c>
      <c r="N54" s="570">
        <v>1851</v>
      </c>
      <c r="O54" s="572">
        <v>1170</v>
      </c>
      <c r="P54" s="565">
        <v>1086</v>
      </c>
      <c r="Q54" s="570">
        <v>2256</v>
      </c>
      <c r="R54" s="573">
        <v>1353</v>
      </c>
      <c r="S54" s="565">
        <v>1322</v>
      </c>
      <c r="T54" s="570">
        <v>2675</v>
      </c>
      <c r="U54" s="572">
        <v>1634</v>
      </c>
      <c r="V54" s="565">
        <v>1530</v>
      </c>
      <c r="W54" s="565">
        <v>3164</v>
      </c>
      <c r="X54" s="573">
        <v>1852</v>
      </c>
      <c r="Y54" s="565">
        <v>1671</v>
      </c>
      <c r="Z54" s="570">
        <v>3523</v>
      </c>
      <c r="AA54" s="572">
        <v>1724</v>
      </c>
      <c r="AB54" s="565">
        <v>1710</v>
      </c>
      <c r="AC54" s="572">
        <v>3434</v>
      </c>
      <c r="AD54" s="573">
        <v>1928</v>
      </c>
      <c r="AE54" s="565">
        <v>1862</v>
      </c>
      <c r="AF54" s="570">
        <v>3790</v>
      </c>
      <c r="AG54" s="572">
        <v>2072</v>
      </c>
      <c r="AH54" s="565">
        <v>1955</v>
      </c>
      <c r="AI54" s="572">
        <v>4027</v>
      </c>
      <c r="AJ54" s="573">
        <v>2173</v>
      </c>
      <c r="AK54" s="565">
        <v>1775</v>
      </c>
      <c r="AL54" s="572">
        <v>3948</v>
      </c>
      <c r="AM54" s="573">
        <v>1464</v>
      </c>
      <c r="AN54" s="565">
        <v>917</v>
      </c>
      <c r="AO54" s="572">
        <v>2381</v>
      </c>
      <c r="AP54" s="565">
        <v>797</v>
      </c>
      <c r="AQ54" s="565">
        <v>404</v>
      </c>
      <c r="AR54" s="572">
        <v>1201</v>
      </c>
      <c r="AS54" s="565">
        <v>425</v>
      </c>
      <c r="AT54" s="572">
        <v>82</v>
      </c>
      <c r="AU54" s="565">
        <v>507</v>
      </c>
      <c r="AV54" s="565">
        <v>56</v>
      </c>
      <c r="AW54" s="565">
        <v>1</v>
      </c>
      <c r="AX54" s="565">
        <v>57</v>
      </c>
      <c r="AY54" s="572">
        <v>7</v>
      </c>
      <c r="AZ54" s="565">
        <v>0</v>
      </c>
      <c r="BA54" s="565">
        <v>7</v>
      </c>
      <c r="BB54" s="565">
        <v>0</v>
      </c>
      <c r="BC54" s="565">
        <v>0</v>
      </c>
      <c r="BD54" s="565">
        <v>0</v>
      </c>
      <c r="BE54" s="573">
        <v>19546</v>
      </c>
      <c r="BF54" s="565">
        <v>16870</v>
      </c>
      <c r="BG54" s="570">
        <v>36416</v>
      </c>
      <c r="BH54" s="253"/>
      <c r="BI54" s="253"/>
      <c r="BJ54" s="253"/>
      <c r="BK54" s="253"/>
    </row>
    <row r="55" spans="1:63" ht="27" customHeight="1">
      <c r="A55" s="518" t="s">
        <v>44</v>
      </c>
      <c r="B55" s="408" t="s">
        <v>45</v>
      </c>
      <c r="C55" s="429">
        <v>64</v>
      </c>
      <c r="D55" s="430">
        <v>75</v>
      </c>
      <c r="E55" s="523">
        <v>139</v>
      </c>
      <c r="F55" s="431">
        <v>366</v>
      </c>
      <c r="G55" s="430">
        <v>346</v>
      </c>
      <c r="H55" s="522">
        <v>712</v>
      </c>
      <c r="I55" s="429">
        <v>399</v>
      </c>
      <c r="J55" s="430">
        <v>356</v>
      </c>
      <c r="K55" s="523">
        <v>755</v>
      </c>
      <c r="L55" s="431">
        <v>456</v>
      </c>
      <c r="M55" s="430">
        <v>419</v>
      </c>
      <c r="N55" s="522">
        <v>875</v>
      </c>
      <c r="O55" s="429">
        <v>546</v>
      </c>
      <c r="P55" s="430">
        <v>476</v>
      </c>
      <c r="Q55" s="576">
        <v>1022</v>
      </c>
      <c r="R55" s="431">
        <v>670</v>
      </c>
      <c r="S55" s="430">
        <v>610</v>
      </c>
      <c r="T55" s="522">
        <v>1280</v>
      </c>
      <c r="U55" s="429">
        <v>740</v>
      </c>
      <c r="V55" s="430">
        <v>750</v>
      </c>
      <c r="W55" s="546">
        <v>1490</v>
      </c>
      <c r="X55" s="431">
        <v>829</v>
      </c>
      <c r="Y55" s="430">
        <v>822</v>
      </c>
      <c r="Z55" s="522">
        <v>1651</v>
      </c>
      <c r="AA55" s="429">
        <v>856</v>
      </c>
      <c r="AB55" s="430">
        <v>780</v>
      </c>
      <c r="AC55" s="523">
        <v>1636</v>
      </c>
      <c r="AD55" s="431">
        <v>850</v>
      </c>
      <c r="AE55" s="430">
        <v>761</v>
      </c>
      <c r="AF55" s="522">
        <v>1611</v>
      </c>
      <c r="AG55" s="429">
        <v>968</v>
      </c>
      <c r="AH55" s="430">
        <v>856</v>
      </c>
      <c r="AI55" s="523">
        <v>1824</v>
      </c>
      <c r="AJ55" s="431">
        <v>1013</v>
      </c>
      <c r="AK55" s="430">
        <v>844</v>
      </c>
      <c r="AL55" s="538">
        <v>1857</v>
      </c>
      <c r="AM55" s="539">
        <v>649</v>
      </c>
      <c r="AN55" s="540">
        <v>448</v>
      </c>
      <c r="AO55" s="541">
        <v>1097</v>
      </c>
      <c r="AP55" s="540">
        <v>397</v>
      </c>
      <c r="AQ55" s="540">
        <v>190</v>
      </c>
      <c r="AR55" s="541">
        <v>587</v>
      </c>
      <c r="AS55" s="599">
        <v>198</v>
      </c>
      <c r="AT55" s="542">
        <v>33</v>
      </c>
      <c r="AU55" s="543">
        <v>231</v>
      </c>
      <c r="AV55" s="540">
        <v>37</v>
      </c>
      <c r="AW55" s="540">
        <v>2</v>
      </c>
      <c r="AX55" s="543">
        <v>39</v>
      </c>
      <c r="AY55" s="542">
        <v>4</v>
      </c>
      <c r="AZ55" s="540">
        <v>0</v>
      </c>
      <c r="BA55" s="543">
        <v>4</v>
      </c>
      <c r="BB55" s="540">
        <v>0</v>
      </c>
      <c r="BC55" s="540">
        <v>0</v>
      </c>
      <c r="BD55" s="543">
        <v>0</v>
      </c>
      <c r="BE55" s="574">
        <v>9042</v>
      </c>
      <c r="BF55" s="543">
        <v>7768</v>
      </c>
      <c r="BG55" s="522">
        <v>16810</v>
      </c>
      <c r="BH55" s="253"/>
      <c r="BI55" s="253"/>
      <c r="BJ55" s="253"/>
      <c r="BK55" s="253"/>
    </row>
    <row r="56" spans="1:63" ht="27" customHeight="1">
      <c r="A56" s="544"/>
      <c r="B56" s="545" t="s">
        <v>46</v>
      </c>
      <c r="C56" s="427">
        <v>28</v>
      </c>
      <c r="D56" s="406">
        <v>30</v>
      </c>
      <c r="E56" s="546">
        <v>58</v>
      </c>
      <c r="F56" s="428">
        <v>123</v>
      </c>
      <c r="G56" s="406">
        <v>122</v>
      </c>
      <c r="H56" s="547">
        <v>245</v>
      </c>
      <c r="I56" s="427">
        <v>119</v>
      </c>
      <c r="J56" s="406">
        <v>118</v>
      </c>
      <c r="K56" s="546">
        <v>237</v>
      </c>
      <c r="L56" s="428">
        <v>151</v>
      </c>
      <c r="M56" s="406">
        <v>141</v>
      </c>
      <c r="N56" s="547">
        <v>292</v>
      </c>
      <c r="O56" s="427">
        <v>196</v>
      </c>
      <c r="P56" s="428">
        <v>174</v>
      </c>
      <c r="Q56" s="537">
        <v>370</v>
      </c>
      <c r="R56" s="427">
        <v>283</v>
      </c>
      <c r="S56" s="406">
        <v>234</v>
      </c>
      <c r="T56" s="547">
        <v>517</v>
      </c>
      <c r="U56" s="427">
        <v>298</v>
      </c>
      <c r="V56" s="406">
        <v>251</v>
      </c>
      <c r="W56" s="546">
        <v>549</v>
      </c>
      <c r="X56" s="428">
        <v>337</v>
      </c>
      <c r="Y56" s="406">
        <v>304</v>
      </c>
      <c r="Z56" s="547">
        <v>641</v>
      </c>
      <c r="AA56" s="427">
        <v>348</v>
      </c>
      <c r="AB56" s="406">
        <v>300</v>
      </c>
      <c r="AC56" s="546">
        <v>648</v>
      </c>
      <c r="AD56" s="428">
        <v>395</v>
      </c>
      <c r="AE56" s="406">
        <v>354</v>
      </c>
      <c r="AF56" s="547">
        <v>749</v>
      </c>
      <c r="AG56" s="427">
        <v>515</v>
      </c>
      <c r="AH56" s="406">
        <v>396</v>
      </c>
      <c r="AI56" s="546">
        <v>911</v>
      </c>
      <c r="AJ56" s="428">
        <v>553</v>
      </c>
      <c r="AK56" s="406">
        <v>345</v>
      </c>
      <c r="AL56" s="541">
        <v>898</v>
      </c>
      <c r="AM56" s="539">
        <v>297</v>
      </c>
      <c r="AN56" s="540">
        <v>137</v>
      </c>
      <c r="AO56" s="541">
        <v>434</v>
      </c>
      <c r="AP56" s="540">
        <v>169</v>
      </c>
      <c r="AQ56" s="540">
        <v>54</v>
      </c>
      <c r="AR56" s="541">
        <v>223</v>
      </c>
      <c r="AS56" s="599">
        <v>105</v>
      </c>
      <c r="AT56" s="542">
        <v>12</v>
      </c>
      <c r="AU56" s="543">
        <v>117</v>
      </c>
      <c r="AV56" s="540">
        <v>13</v>
      </c>
      <c r="AW56" s="540">
        <v>0</v>
      </c>
      <c r="AX56" s="543">
        <v>13</v>
      </c>
      <c r="AY56" s="542">
        <v>0</v>
      </c>
      <c r="AZ56" s="540">
        <v>0</v>
      </c>
      <c r="BA56" s="543">
        <v>0</v>
      </c>
      <c r="BB56" s="540">
        <v>0</v>
      </c>
      <c r="BC56" s="540">
        <v>0</v>
      </c>
      <c r="BD56" s="543">
        <v>0</v>
      </c>
      <c r="BE56" s="574">
        <v>3930</v>
      </c>
      <c r="BF56" s="543">
        <v>2972</v>
      </c>
      <c r="BG56" s="547">
        <v>6902</v>
      </c>
      <c r="BH56" s="253"/>
      <c r="BI56" s="253"/>
      <c r="BJ56" s="253"/>
      <c r="BK56" s="253"/>
    </row>
    <row r="57" spans="1:63" ht="27" customHeight="1">
      <c r="A57" s="544"/>
      <c r="B57" s="545" t="s">
        <v>47</v>
      </c>
      <c r="C57" s="427">
        <v>41</v>
      </c>
      <c r="D57" s="406">
        <v>20</v>
      </c>
      <c r="E57" s="546">
        <v>61</v>
      </c>
      <c r="F57" s="428">
        <v>83</v>
      </c>
      <c r="G57" s="406">
        <v>90</v>
      </c>
      <c r="H57" s="547">
        <v>173</v>
      </c>
      <c r="I57" s="427">
        <v>119</v>
      </c>
      <c r="J57" s="406">
        <v>88</v>
      </c>
      <c r="K57" s="546">
        <v>207</v>
      </c>
      <c r="L57" s="428">
        <v>128</v>
      </c>
      <c r="M57" s="406">
        <v>117</v>
      </c>
      <c r="N57" s="547">
        <v>245</v>
      </c>
      <c r="O57" s="427">
        <v>176</v>
      </c>
      <c r="P57" s="406">
        <v>150</v>
      </c>
      <c r="Q57" s="566">
        <v>326</v>
      </c>
      <c r="R57" s="428">
        <v>216</v>
      </c>
      <c r="S57" s="406">
        <v>154</v>
      </c>
      <c r="T57" s="547">
        <v>370</v>
      </c>
      <c r="U57" s="427">
        <v>229</v>
      </c>
      <c r="V57" s="406">
        <v>177</v>
      </c>
      <c r="W57" s="546">
        <v>406</v>
      </c>
      <c r="X57" s="428">
        <v>239</v>
      </c>
      <c r="Y57" s="406">
        <v>215</v>
      </c>
      <c r="Z57" s="547">
        <v>454</v>
      </c>
      <c r="AA57" s="427">
        <v>319</v>
      </c>
      <c r="AB57" s="406">
        <v>269</v>
      </c>
      <c r="AC57" s="546">
        <v>588</v>
      </c>
      <c r="AD57" s="428">
        <v>326</v>
      </c>
      <c r="AE57" s="406">
        <v>264</v>
      </c>
      <c r="AF57" s="547">
        <v>590</v>
      </c>
      <c r="AG57" s="427">
        <v>380</v>
      </c>
      <c r="AH57" s="406">
        <v>323</v>
      </c>
      <c r="AI57" s="546">
        <v>703</v>
      </c>
      <c r="AJ57" s="428">
        <v>417</v>
      </c>
      <c r="AK57" s="406">
        <v>275</v>
      </c>
      <c r="AL57" s="541">
        <v>692</v>
      </c>
      <c r="AM57" s="539">
        <v>234</v>
      </c>
      <c r="AN57" s="540">
        <v>128</v>
      </c>
      <c r="AO57" s="541">
        <v>362</v>
      </c>
      <c r="AP57" s="540">
        <v>143</v>
      </c>
      <c r="AQ57" s="540">
        <v>41</v>
      </c>
      <c r="AR57" s="541">
        <v>184</v>
      </c>
      <c r="AS57" s="599">
        <v>69</v>
      </c>
      <c r="AT57" s="542">
        <v>9</v>
      </c>
      <c r="AU57" s="543">
        <v>78</v>
      </c>
      <c r="AV57" s="540">
        <v>13</v>
      </c>
      <c r="AW57" s="540">
        <v>2</v>
      </c>
      <c r="AX57" s="543">
        <v>15</v>
      </c>
      <c r="AY57" s="542">
        <v>1</v>
      </c>
      <c r="AZ57" s="540">
        <v>0</v>
      </c>
      <c r="BA57" s="543">
        <v>1</v>
      </c>
      <c r="BB57" s="540">
        <v>0</v>
      </c>
      <c r="BC57" s="540">
        <v>0</v>
      </c>
      <c r="BD57" s="543">
        <v>0</v>
      </c>
      <c r="BE57" s="574">
        <v>3133</v>
      </c>
      <c r="BF57" s="543">
        <v>2322</v>
      </c>
      <c r="BG57" s="547">
        <v>5455</v>
      </c>
      <c r="BH57" s="253"/>
      <c r="BI57" s="253"/>
      <c r="BJ57" s="253"/>
      <c r="BK57" s="253"/>
    </row>
    <row r="58" spans="1:63" ht="27" customHeight="1">
      <c r="A58" s="544"/>
      <c r="B58" s="548" t="s">
        <v>48</v>
      </c>
      <c r="C58" s="549">
        <v>18</v>
      </c>
      <c r="D58" s="550">
        <v>15</v>
      </c>
      <c r="E58" s="551">
        <v>33</v>
      </c>
      <c r="F58" s="552">
        <v>73</v>
      </c>
      <c r="G58" s="550">
        <v>68</v>
      </c>
      <c r="H58" s="553">
        <v>141</v>
      </c>
      <c r="I58" s="549">
        <v>55</v>
      </c>
      <c r="J58" s="550">
        <v>58</v>
      </c>
      <c r="K58" s="551">
        <v>113</v>
      </c>
      <c r="L58" s="552">
        <v>90</v>
      </c>
      <c r="M58" s="550">
        <v>75</v>
      </c>
      <c r="N58" s="553">
        <v>165</v>
      </c>
      <c r="O58" s="549">
        <v>78</v>
      </c>
      <c r="P58" s="550">
        <v>86</v>
      </c>
      <c r="Q58" s="554">
        <v>164</v>
      </c>
      <c r="R58" s="552">
        <v>112</v>
      </c>
      <c r="S58" s="550">
        <v>101</v>
      </c>
      <c r="T58" s="553">
        <v>213</v>
      </c>
      <c r="U58" s="549">
        <v>164</v>
      </c>
      <c r="V58" s="550">
        <v>141</v>
      </c>
      <c r="W58" s="551">
        <v>305</v>
      </c>
      <c r="X58" s="552">
        <v>161</v>
      </c>
      <c r="Y58" s="550">
        <v>136</v>
      </c>
      <c r="Z58" s="553">
        <v>297</v>
      </c>
      <c r="AA58" s="549">
        <v>173</v>
      </c>
      <c r="AB58" s="550">
        <v>156</v>
      </c>
      <c r="AC58" s="551">
        <v>329</v>
      </c>
      <c r="AD58" s="552">
        <v>187</v>
      </c>
      <c r="AE58" s="550">
        <v>151</v>
      </c>
      <c r="AF58" s="553">
        <v>338</v>
      </c>
      <c r="AG58" s="549">
        <v>242</v>
      </c>
      <c r="AH58" s="550">
        <v>223</v>
      </c>
      <c r="AI58" s="551">
        <v>465</v>
      </c>
      <c r="AJ58" s="552">
        <v>269</v>
      </c>
      <c r="AK58" s="550">
        <v>217</v>
      </c>
      <c r="AL58" s="555">
        <v>486</v>
      </c>
      <c r="AM58" s="556">
        <v>152</v>
      </c>
      <c r="AN58" s="557">
        <v>115</v>
      </c>
      <c r="AO58" s="555">
        <v>267</v>
      </c>
      <c r="AP58" s="557">
        <v>92</v>
      </c>
      <c r="AQ58" s="557">
        <v>42</v>
      </c>
      <c r="AR58" s="555">
        <v>134</v>
      </c>
      <c r="AS58" s="600">
        <v>61</v>
      </c>
      <c r="AT58" s="558">
        <v>12</v>
      </c>
      <c r="AU58" s="559">
        <v>73</v>
      </c>
      <c r="AV58" s="557">
        <v>13</v>
      </c>
      <c r="AW58" s="557">
        <v>1</v>
      </c>
      <c r="AX58" s="559">
        <v>14</v>
      </c>
      <c r="AY58" s="558">
        <v>1</v>
      </c>
      <c r="AZ58" s="557">
        <v>0</v>
      </c>
      <c r="BA58" s="559">
        <v>1</v>
      </c>
      <c r="BB58" s="557">
        <v>0</v>
      </c>
      <c r="BC58" s="557">
        <v>0</v>
      </c>
      <c r="BD58" s="559">
        <v>0</v>
      </c>
      <c r="BE58" s="575">
        <v>1941</v>
      </c>
      <c r="BF58" s="543">
        <v>1597</v>
      </c>
      <c r="BG58" s="553">
        <v>3538</v>
      </c>
      <c r="BH58" s="253"/>
      <c r="BI58" s="253"/>
      <c r="BJ58" s="253"/>
      <c r="BK58" s="253"/>
    </row>
    <row r="59" spans="1:63" ht="27" customHeight="1">
      <c r="A59" s="530"/>
      <c r="B59" s="531" t="s">
        <v>2</v>
      </c>
      <c r="C59" s="532">
        <v>151</v>
      </c>
      <c r="D59" s="534">
        <v>140</v>
      </c>
      <c r="E59" s="532">
        <v>291</v>
      </c>
      <c r="F59" s="560">
        <v>645</v>
      </c>
      <c r="G59" s="534">
        <v>626</v>
      </c>
      <c r="H59" s="561">
        <v>1271</v>
      </c>
      <c r="I59" s="532">
        <v>692</v>
      </c>
      <c r="J59" s="534">
        <v>620</v>
      </c>
      <c r="K59" s="532">
        <v>1312</v>
      </c>
      <c r="L59" s="560">
        <v>825</v>
      </c>
      <c r="M59" s="534">
        <v>752</v>
      </c>
      <c r="N59" s="561">
        <v>1577</v>
      </c>
      <c r="O59" s="532">
        <v>996</v>
      </c>
      <c r="P59" s="534">
        <v>886</v>
      </c>
      <c r="Q59" s="562">
        <v>1882</v>
      </c>
      <c r="R59" s="560">
        <v>1281</v>
      </c>
      <c r="S59" s="534">
        <v>1099</v>
      </c>
      <c r="T59" s="561">
        <v>2380</v>
      </c>
      <c r="U59" s="532">
        <v>1431</v>
      </c>
      <c r="V59" s="534">
        <v>1319</v>
      </c>
      <c r="W59" s="532">
        <v>2750</v>
      </c>
      <c r="X59" s="560">
        <v>1566</v>
      </c>
      <c r="Y59" s="534">
        <v>1477</v>
      </c>
      <c r="Z59" s="561">
        <v>3043</v>
      </c>
      <c r="AA59" s="532">
        <v>1696</v>
      </c>
      <c r="AB59" s="534">
        <v>1505</v>
      </c>
      <c r="AC59" s="532">
        <v>3201</v>
      </c>
      <c r="AD59" s="560">
        <v>1758</v>
      </c>
      <c r="AE59" s="534">
        <v>1530</v>
      </c>
      <c r="AF59" s="561">
        <v>3288</v>
      </c>
      <c r="AG59" s="532">
        <v>2105</v>
      </c>
      <c r="AH59" s="534">
        <v>1798</v>
      </c>
      <c r="AI59" s="532">
        <v>3903</v>
      </c>
      <c r="AJ59" s="560">
        <v>2252</v>
      </c>
      <c r="AK59" s="534">
        <v>1681</v>
      </c>
      <c r="AL59" s="563">
        <v>3933</v>
      </c>
      <c r="AM59" s="564">
        <v>1332</v>
      </c>
      <c r="AN59" s="535">
        <v>828</v>
      </c>
      <c r="AO59" s="563">
        <v>2160</v>
      </c>
      <c r="AP59" s="535">
        <v>801</v>
      </c>
      <c r="AQ59" s="535">
        <v>327</v>
      </c>
      <c r="AR59" s="563">
        <v>1128</v>
      </c>
      <c r="AS59" s="535">
        <v>433</v>
      </c>
      <c r="AT59" s="563">
        <v>66</v>
      </c>
      <c r="AU59" s="535">
        <v>499</v>
      </c>
      <c r="AV59" s="535">
        <v>76</v>
      </c>
      <c r="AW59" s="535">
        <v>5</v>
      </c>
      <c r="AX59" s="535">
        <v>81</v>
      </c>
      <c r="AY59" s="563">
        <v>6</v>
      </c>
      <c r="AZ59" s="535">
        <v>0</v>
      </c>
      <c r="BA59" s="535">
        <v>6</v>
      </c>
      <c r="BB59" s="535">
        <v>0</v>
      </c>
      <c r="BC59" s="535">
        <v>0</v>
      </c>
      <c r="BD59" s="535">
        <v>0</v>
      </c>
      <c r="BE59" s="574">
        <v>18046</v>
      </c>
      <c r="BF59" s="601">
        <v>14659</v>
      </c>
      <c r="BG59" s="547">
        <v>32705</v>
      </c>
      <c r="BH59" s="253"/>
      <c r="BI59" s="253"/>
      <c r="BJ59" s="253"/>
      <c r="BK59" s="253"/>
    </row>
    <row r="60" spans="1:63" ht="27" customHeight="1">
      <c r="A60" s="602" t="s">
        <v>49</v>
      </c>
      <c r="B60" s="603" t="s">
        <v>2</v>
      </c>
      <c r="C60" s="532">
        <v>4320</v>
      </c>
      <c r="D60" s="534">
        <v>3486</v>
      </c>
      <c r="E60" s="532">
        <v>7806</v>
      </c>
      <c r="F60" s="560">
        <v>21462</v>
      </c>
      <c r="G60" s="534">
        <v>18722</v>
      </c>
      <c r="H60" s="561">
        <v>40184</v>
      </c>
      <c r="I60" s="532">
        <v>22261</v>
      </c>
      <c r="J60" s="534">
        <v>19372</v>
      </c>
      <c r="K60" s="532">
        <v>41633</v>
      </c>
      <c r="L60" s="560">
        <v>24489</v>
      </c>
      <c r="M60" s="534">
        <v>22568</v>
      </c>
      <c r="N60" s="561">
        <v>47057</v>
      </c>
      <c r="O60" s="532">
        <v>29438</v>
      </c>
      <c r="P60" s="534">
        <v>27395</v>
      </c>
      <c r="Q60" s="562">
        <v>56833</v>
      </c>
      <c r="R60" s="560">
        <v>34259</v>
      </c>
      <c r="S60" s="534">
        <v>32240</v>
      </c>
      <c r="T60" s="561">
        <v>66499</v>
      </c>
      <c r="U60" s="604">
        <v>39941</v>
      </c>
      <c r="V60" s="604">
        <v>37512</v>
      </c>
      <c r="W60" s="532">
        <v>77453</v>
      </c>
      <c r="X60" s="560">
        <v>40524</v>
      </c>
      <c r="Y60" s="534">
        <v>37576</v>
      </c>
      <c r="Z60" s="561">
        <v>78100</v>
      </c>
      <c r="AA60" s="532">
        <v>37220</v>
      </c>
      <c r="AB60" s="534">
        <v>36056</v>
      </c>
      <c r="AC60" s="532">
        <v>73276</v>
      </c>
      <c r="AD60" s="560">
        <v>39125</v>
      </c>
      <c r="AE60" s="534">
        <v>36960</v>
      </c>
      <c r="AF60" s="561">
        <v>76085</v>
      </c>
      <c r="AG60" s="532">
        <v>41026</v>
      </c>
      <c r="AH60" s="534">
        <v>37035</v>
      </c>
      <c r="AI60" s="532">
        <v>78061</v>
      </c>
      <c r="AJ60" s="560">
        <v>43614</v>
      </c>
      <c r="AK60" s="560">
        <v>35244</v>
      </c>
      <c r="AL60" s="560">
        <v>78858</v>
      </c>
      <c r="AM60" s="560">
        <v>28841</v>
      </c>
      <c r="AN60" s="560">
        <v>19354</v>
      </c>
      <c r="AO60" s="560">
        <v>48195</v>
      </c>
      <c r="AP60" s="560">
        <v>17776</v>
      </c>
      <c r="AQ60" s="560">
        <v>8710</v>
      </c>
      <c r="AR60" s="560">
        <v>26486</v>
      </c>
      <c r="AS60" s="560">
        <v>8490</v>
      </c>
      <c r="AT60" s="560">
        <v>1791</v>
      </c>
      <c r="AU60" s="604">
        <v>10281</v>
      </c>
      <c r="AV60" s="604">
        <v>1554</v>
      </c>
      <c r="AW60" s="560">
        <v>100</v>
      </c>
      <c r="AX60" s="560">
        <v>1654</v>
      </c>
      <c r="AY60" s="560">
        <v>119</v>
      </c>
      <c r="AZ60" s="560">
        <v>0</v>
      </c>
      <c r="BA60" s="560">
        <v>119</v>
      </c>
      <c r="BB60" s="560">
        <v>2</v>
      </c>
      <c r="BC60" s="560">
        <v>0</v>
      </c>
      <c r="BD60" s="560">
        <v>2</v>
      </c>
      <c r="BE60" s="583">
        <v>434461</v>
      </c>
      <c r="BF60" s="581">
        <v>374121</v>
      </c>
      <c r="BG60" s="584">
        <v>808582</v>
      </c>
      <c r="BH60" s="253"/>
      <c r="BI60" s="253"/>
      <c r="BJ60" s="253"/>
      <c r="BK60" s="253"/>
    </row>
    <row r="61" spans="44:59" ht="13.5">
      <c r="AR61" s="121"/>
      <c r="AS61" s="121"/>
      <c r="BE61" s="76"/>
      <c r="BF61" s="76"/>
      <c r="BG61" s="76"/>
    </row>
    <row r="62" spans="1:59" ht="13.5">
      <c r="A62" s="745"/>
      <c r="B62" s="745"/>
      <c r="C62" s="745"/>
      <c r="D62" s="745"/>
      <c r="E62" s="745"/>
      <c r="F62" s="745"/>
      <c r="G62" s="745"/>
      <c r="H62" s="745"/>
      <c r="I62" s="745"/>
      <c r="J62" s="745"/>
      <c r="K62" s="745"/>
      <c r="L62" s="745"/>
      <c r="M62" s="745"/>
      <c r="N62" s="745"/>
      <c r="O62" s="745"/>
      <c r="P62" s="745"/>
      <c r="Q62" s="745"/>
      <c r="R62" s="745"/>
      <c r="S62" s="745"/>
      <c r="T62" s="745"/>
      <c r="U62" s="745"/>
      <c r="V62" s="745"/>
      <c r="W62" s="745"/>
      <c r="X62" s="745"/>
      <c r="Y62" s="745"/>
      <c r="Z62" s="745"/>
      <c r="AA62" s="745"/>
      <c r="AB62" s="745"/>
      <c r="AC62" s="745"/>
      <c r="AD62" s="745"/>
      <c r="AE62" s="745"/>
      <c r="AF62" s="745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</row>
  </sheetData>
  <sheetProtection/>
  <mergeCells count="24">
    <mergeCell ref="I5:K5"/>
    <mergeCell ref="L5:N5"/>
    <mergeCell ref="AG5:AI5"/>
    <mergeCell ref="AJ5:AL5"/>
    <mergeCell ref="U5:W5"/>
    <mergeCell ref="X5:Z5"/>
    <mergeCell ref="AA5:AC5"/>
    <mergeCell ref="AD5:AF5"/>
    <mergeCell ref="AS4:AU4"/>
    <mergeCell ref="BE4:BG4"/>
    <mergeCell ref="A62:Q62"/>
    <mergeCell ref="R62:AF62"/>
    <mergeCell ref="O4:Q4"/>
    <mergeCell ref="AD4:AF4"/>
    <mergeCell ref="C5:E5"/>
    <mergeCell ref="F5:H5"/>
    <mergeCell ref="O5:Q5"/>
    <mergeCell ref="R5:T5"/>
    <mergeCell ref="AY5:BA5"/>
    <mergeCell ref="BB5:BD5"/>
    <mergeCell ref="AM5:AO5"/>
    <mergeCell ref="AP5:AR5"/>
    <mergeCell ref="AS5:AU5"/>
    <mergeCell ref="AV5:AX5"/>
  </mergeCells>
  <printOptions/>
  <pageMargins left="0.984251968503937" right="0.4330708661417323" top="0.9448818897637796" bottom="0.7086614173228347" header="0.7480314960629921" footer="0.31496062992125984"/>
  <pageSetup firstPageNumber="8" useFirstPageNumber="1" fitToWidth="3" horizontalDpi="400" verticalDpi="400" orientation="portrait" pageOrder="overThenDown" paperSize="9" scale="49" r:id="rId1"/>
  <headerFooter alignWithMargins="0">
    <oddFooter>&amp;C&amp;P</oddFooter>
  </headerFooter>
  <colBreaks count="3" manualBreakCount="3">
    <brk id="17" max="59" man="1"/>
    <brk id="32" max="59" man="1"/>
    <brk id="4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岩手県警察本部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運転免許課</dc:creator>
  <cp:keywords/>
  <dc:description/>
  <cp:lastModifiedBy>Windows ユーザー</cp:lastModifiedBy>
  <cp:lastPrinted>2024-01-18T09:41:31Z</cp:lastPrinted>
  <dcterms:created xsi:type="dcterms:W3CDTF">1999-03-11T04:47:23Z</dcterms:created>
  <dcterms:modified xsi:type="dcterms:W3CDTF">2024-01-29T07:33:34Z</dcterms:modified>
  <cp:category/>
  <cp:version/>
  <cp:contentType/>
  <cp:contentStatus/>
</cp:coreProperties>
</file>