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always"/>
  <mc:AlternateContent xmlns:mc="http://schemas.openxmlformats.org/markup-compatibility/2006">
    <mc:Choice Requires="x15">
      <x15ac:absPath xmlns:x15ac="http://schemas.microsoft.com/office/spreadsheetml/2010/11/ac" url="\\10.1.90.8\03_imu\02_医師確保対策\01企画\14_医療分野における賃上げ・物価上昇に対する支援事業\260120 ★契約関係★\09_支給要領\02_支給要領一部修正（実績報告様式変更）\"/>
    </mc:Choice>
  </mc:AlternateContent>
  <xr:revisionPtr revIDLastSave="0" documentId="13_ncr:1_{81FE7CED-377A-40C4-85EC-AD4F823765CB}" xr6:coauthVersionLast="47" xr6:coauthVersionMax="47" xr10:uidLastSave="{00000000-0000-0000-0000-000000000000}"/>
  <bookViews>
    <workbookView xWindow="-108" yWindow="-108" windowWidth="23256" windowHeight="12456" tabRatio="813" xr2:uid="{00000000-000D-0000-FFFF-FFFF00000000}"/>
  </bookViews>
  <sheets>
    <sheet name="【総額及び平均額】賃上げ支援事業実績報告書" sheetId="97" r:id="rId1"/>
    <sheet name="別紙（2.0％超部分算定シート）" sheetId="111" r:id="rId2"/>
    <sheet name="【参考】集計用シート（賃上げ支援事業）" sheetId="98" state="hidden" r:id="rId3"/>
    <sheet name="【総額及び平均額】賃上げ支援事業実績報告書（法人単位）" sheetId="122" r:id="rId4"/>
    <sheet name="対象施設報告シート（法人単位）" sheetId="125" r:id="rId5"/>
    <sheet name="別紙（2.0％超部分算定シート）（法人単位）" sheetId="123" r:id="rId6"/>
    <sheet name="都道府県リスト" sheetId="62" state="hidden" r:id="rId7"/>
  </sheets>
  <definedNames>
    <definedName name="_xlnm._FilterDatabase" localSheetId="0" hidden="1">【総額及び平均額】賃上げ支援事業実績報告書!$A$9:$W$55</definedName>
    <definedName name="_xlnm._FilterDatabase" localSheetId="3" hidden="1">'【総額及び平均額】賃上げ支援事業実績報告書（法人単位）'!$A$9:$W$55</definedName>
    <definedName name="_xlnm._FilterDatabase" localSheetId="1" hidden="1">'別紙（2.0％超部分算定シート）'!$A$3:$L$4</definedName>
    <definedName name="_xlnm._FilterDatabase" localSheetId="5" hidden="1">'別紙（2.0％超部分算定シート）（法人単位）'!$A$3:$L$4</definedName>
    <definedName name="_xlnm.Print_Area" localSheetId="0">【総額及び平均額】賃上げ支援事業実績報告書!$A$1:$G$55</definedName>
    <definedName name="_xlnm.Print_Area" localSheetId="3">'【総額及び平均額】賃上げ支援事業実績報告書（法人単位）'!$A$1:$G$55</definedName>
    <definedName name="_xlnm.Print_Area" localSheetId="1">'別紙（2.0％超部分算定シート）'!$A$1:$I$7</definedName>
    <definedName name="_xlnm.Print_Area" localSheetId="5">'別紙（2.0％超部分算定シート）（法人単位）'!$A$1:$I$7</definedName>
    <definedName name="_xlnm.Print_Area">#REF!</definedName>
    <definedName name="_xlnm.Print_Titles" localSheetId="0">【総額及び平均額】賃上げ支援事業実績報告書!$1:$8</definedName>
    <definedName name="_xlnm.Print_Titles" localSheetId="3">'【総額及び平均額】賃上げ支援事業実績報告書（法人単位）'!$1:$8</definedName>
    <definedName name="_xlnm.Print_Titles" localSheetId="1">'別紙（2.0％超部分算定シート）'!$1:$2</definedName>
    <definedName name="_xlnm.Print_Titles" localSheetId="5">'別紙（2.0％超部分算定シート）（法人単位）'!$1:$2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 i="122" l="1"/>
  <c r="G54" i="122"/>
  <c r="G53" i="122"/>
  <c r="G52" i="122"/>
  <c r="G50" i="122"/>
  <c r="G49" i="122"/>
  <c r="G48" i="122"/>
  <c r="G47" i="122"/>
  <c r="G45" i="122"/>
  <c r="G44" i="122"/>
  <c r="G43" i="122"/>
  <c r="G42" i="122"/>
  <c r="G40" i="122"/>
  <c r="G39" i="122"/>
  <c r="G38" i="122"/>
  <c r="G37" i="122"/>
  <c r="G35" i="122"/>
  <c r="G34" i="122"/>
  <c r="G33" i="122"/>
  <c r="G32" i="122"/>
  <c r="G30" i="122"/>
  <c r="G29" i="122"/>
  <c r="G28" i="122"/>
  <c r="G27" i="122"/>
  <c r="G25" i="122"/>
  <c r="G24" i="122"/>
  <c r="G23" i="122"/>
  <c r="G22" i="122"/>
  <c r="G20" i="122"/>
  <c r="G19" i="122"/>
  <c r="G18" i="122"/>
  <c r="G17" i="122"/>
  <c r="G13" i="122"/>
  <c r="G12" i="122"/>
  <c r="G11" i="122"/>
  <c r="G10" i="122"/>
  <c r="G3" i="122" s="1"/>
  <c r="G5" i="122" s="1"/>
  <c r="G55" i="97"/>
  <c r="G54" i="97"/>
  <c r="G53" i="97"/>
  <c r="G52" i="97"/>
  <c r="G50" i="97"/>
  <c r="G49" i="97"/>
  <c r="G48" i="97"/>
  <c r="G47" i="97"/>
  <c r="G45" i="97"/>
  <c r="G44" i="97"/>
  <c r="G43" i="97"/>
  <c r="G42" i="97"/>
  <c r="G40" i="97"/>
  <c r="G39" i="97"/>
  <c r="G38" i="97"/>
  <c r="G37" i="97"/>
  <c r="G35" i="97"/>
  <c r="G34" i="97"/>
  <c r="G33" i="97"/>
  <c r="G32" i="97"/>
  <c r="G30" i="97"/>
  <c r="G29" i="97"/>
  <c r="G28" i="97"/>
  <c r="G27" i="97"/>
  <c r="G25" i="97"/>
  <c r="G24" i="97"/>
  <c r="G23" i="97"/>
  <c r="G22" i="97"/>
  <c r="G20" i="97"/>
  <c r="G19" i="97"/>
  <c r="G18" i="97"/>
  <c r="G17" i="97"/>
  <c r="G14" i="97"/>
  <c r="G13" i="97"/>
  <c r="G12" i="97"/>
  <c r="G11" i="97"/>
  <c r="G10" i="97"/>
  <c r="C201" i="125" l="1"/>
  <c r="G6" i="122" s="1"/>
  <c r="A2" i="125"/>
  <c r="E4" i="122" s="1"/>
  <c r="I5" i="123" l="1"/>
  <c r="D5" i="123"/>
  <c r="E5" i="123" s="1"/>
  <c r="I4" i="123"/>
  <c r="G14" i="122" s="1"/>
  <c r="D4" i="123"/>
  <c r="E4" i="123" s="1"/>
  <c r="G7" i="122" l="1"/>
  <c r="E7" i="122" s="1"/>
  <c r="I5" i="111"/>
  <c r="I4" i="111"/>
  <c r="D5" i="111"/>
  <c r="E5" i="111" s="1"/>
  <c r="E6" i="122" l="1"/>
  <c r="D4" i="111" l="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3" i="97"/>
  <c r="G5" i="97" s="1"/>
  <c r="HI2" i="98"/>
  <c r="G7" i="97" l="1"/>
  <c r="E7" i="97" s="1"/>
  <c r="E6"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BCCB41AA-86C5-4074-B73F-BA8537A0DA03}">
      <text>
        <r>
          <rPr>
            <b/>
            <sz val="9"/>
            <color indexed="81"/>
            <rFont val="MS P ゴシック"/>
            <family val="3"/>
            <charset val="128"/>
          </rPr>
          <t>「③月数の期間中における対象職員数の延べ人数」÷「③月数」
例：（４月の対象職員100名＋５月の対象職員100名）÷２ヶ月</t>
        </r>
      </text>
    </comment>
    <comment ref="C9" authorId="0" shapeId="0" xr:uid="{64DBA1D0-8DF3-4765-AD93-01B201C0302E}">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17BB88AE-80FF-4B80-9EE7-9B7E30F948CE}">
      <text>
        <r>
          <rPr>
            <b/>
            <sz val="9"/>
            <color indexed="81"/>
            <rFont val="MS P ゴシック"/>
            <family val="3"/>
            <charset val="128"/>
          </rPr>
          <t>「③月数の期間中における対象職員数の延べ人数」÷「③月数」
例：（４月の対象職員100名＋５月の対象職員100名）÷２ヶ月</t>
        </r>
      </text>
    </comment>
    <comment ref="C9" authorId="0" shapeId="0" xr:uid="{FC0866DB-B95E-4132-8A3E-2EA6AF9BD0FD}">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<sst xmlns="http://schemas.openxmlformats.org/spreadsheetml/2006/main" count="850" uniqueCount="181">
  <si>
    <t>医療機関名</t>
    <rPh sb="0" eb="4">
      <t>イリョウキカン</t>
    </rPh>
    <rPh sb="4" eb="5">
      <t>メイ</t>
    </rPh>
    <phoneticPr fontId="38"/>
  </si>
  <si>
    <t>法人名</t>
    <rPh sb="0" eb="2">
      <t>ホウジン</t>
    </rPh>
    <rPh sb="2" eb="3">
      <t>メイ</t>
    </rPh>
    <phoneticPr fontId="38"/>
  </si>
  <si>
    <t>※都道府県名を選択してください</t>
    <rPh sb="1" eb="5">
      <t>トドウフケン</t>
    </rPh>
    <rPh sb="5" eb="6">
      <t>メイ</t>
    </rPh>
    <rPh sb="7" eb="9">
      <t>センタク</t>
    </rPh>
    <phoneticPr fontId="38"/>
  </si>
  <si>
    <t>01北海道</t>
  </si>
  <si>
    <t>02青森県</t>
    <rPh sb="4" eb="5">
      <t>ケン</t>
    </rPh>
    <phoneticPr fontId="38"/>
  </si>
  <si>
    <t>03岩手県</t>
    <rPh sb="4" eb="5">
      <t>ケン</t>
    </rPh>
    <phoneticPr fontId="38"/>
  </si>
  <si>
    <t>04宮城県</t>
    <phoneticPr fontId="38"/>
  </si>
  <si>
    <t>05秋田県</t>
    <phoneticPr fontId="38"/>
  </si>
  <si>
    <t>06山形県</t>
    <phoneticPr fontId="38"/>
  </si>
  <si>
    <t>07福島県</t>
    <phoneticPr fontId="38"/>
  </si>
  <si>
    <t>08茨城県</t>
    <phoneticPr fontId="38"/>
  </si>
  <si>
    <t>09栃木県</t>
    <phoneticPr fontId="38"/>
  </si>
  <si>
    <t>10群馬県</t>
    <phoneticPr fontId="38"/>
  </si>
  <si>
    <t>11埼玉県</t>
    <phoneticPr fontId="38"/>
  </si>
  <si>
    <t>12千葉県</t>
    <phoneticPr fontId="38"/>
  </si>
  <si>
    <t>13東京都</t>
    <rPh sb="4" eb="5">
      <t>ト</t>
    </rPh>
    <phoneticPr fontId="38"/>
  </si>
  <si>
    <t>14神奈川県</t>
    <phoneticPr fontId="38"/>
  </si>
  <si>
    <t>15新潟県</t>
    <phoneticPr fontId="38"/>
  </si>
  <si>
    <t>16富山県</t>
    <phoneticPr fontId="38"/>
  </si>
  <si>
    <t>17石川県</t>
    <phoneticPr fontId="38"/>
  </si>
  <si>
    <t>18福井県</t>
    <phoneticPr fontId="38"/>
  </si>
  <si>
    <t>19山梨県</t>
    <phoneticPr fontId="38"/>
  </si>
  <si>
    <t>20長野県</t>
    <phoneticPr fontId="38"/>
  </si>
  <si>
    <t>21岐阜県</t>
    <phoneticPr fontId="38"/>
  </si>
  <si>
    <t>22静岡県</t>
    <phoneticPr fontId="38"/>
  </si>
  <si>
    <t>23愛知県</t>
    <phoneticPr fontId="38"/>
  </si>
  <si>
    <t>24三重県</t>
    <phoneticPr fontId="38"/>
  </si>
  <si>
    <t>25滋賀県</t>
    <phoneticPr fontId="38"/>
  </si>
  <si>
    <t>26京都府</t>
    <rPh sb="4" eb="5">
      <t>フ</t>
    </rPh>
    <phoneticPr fontId="38"/>
  </si>
  <si>
    <t>27大阪府</t>
    <rPh sb="4" eb="5">
      <t>フ</t>
    </rPh>
    <phoneticPr fontId="38"/>
  </si>
  <si>
    <t>28兵庫県</t>
    <phoneticPr fontId="38"/>
  </si>
  <si>
    <t>29奈良県</t>
    <phoneticPr fontId="38"/>
  </si>
  <si>
    <t>30和歌山県</t>
    <phoneticPr fontId="38"/>
  </si>
  <si>
    <t>31鳥取県</t>
    <phoneticPr fontId="38"/>
  </si>
  <si>
    <t>32島根県</t>
    <phoneticPr fontId="38"/>
  </si>
  <si>
    <t>33岡山県</t>
    <phoneticPr fontId="38"/>
  </si>
  <si>
    <t>34広島県</t>
    <phoneticPr fontId="38"/>
  </si>
  <si>
    <t>35山口県</t>
    <phoneticPr fontId="38"/>
  </si>
  <si>
    <t>36徳島県</t>
    <phoneticPr fontId="38"/>
  </si>
  <si>
    <t>37香川県</t>
    <phoneticPr fontId="38"/>
  </si>
  <si>
    <t>38愛媛県</t>
    <phoneticPr fontId="38"/>
  </si>
  <si>
    <t>39高知県</t>
    <phoneticPr fontId="38"/>
  </si>
  <si>
    <t>40福岡県</t>
    <phoneticPr fontId="38"/>
  </si>
  <si>
    <t>41佐賀県</t>
    <phoneticPr fontId="38"/>
  </si>
  <si>
    <t>42長崎県</t>
    <phoneticPr fontId="38"/>
  </si>
  <si>
    <t>43熊本県</t>
    <phoneticPr fontId="38"/>
  </si>
  <si>
    <t>44大分県</t>
    <phoneticPr fontId="38"/>
  </si>
  <si>
    <t>45宮崎県</t>
    <phoneticPr fontId="38"/>
  </si>
  <si>
    <t>46鹿児島県</t>
    <phoneticPr fontId="38"/>
  </si>
  <si>
    <t>47沖縄県</t>
    <phoneticPr fontId="38"/>
  </si>
  <si>
    <t>開設者：</t>
    <rPh sb="0" eb="3">
      <t>カイセツシャ</t>
    </rPh>
    <phoneticPr fontId="38"/>
  </si>
  <si>
    <t>（記載要領）</t>
    <rPh sb="1" eb="3">
      <t>キサイ</t>
    </rPh>
    <rPh sb="3" eb="5">
      <t>ヨウリョウ</t>
    </rPh>
    <phoneticPr fontId="38"/>
  </si>
  <si>
    <t>賃金改善の内容</t>
    <rPh sb="0" eb="2">
      <t>チンギン</t>
    </rPh>
    <rPh sb="2" eb="4">
      <t>カイゼン</t>
    </rPh>
    <rPh sb="5" eb="7">
      <t>ナイヨウ</t>
    </rPh>
    <phoneticPr fontId="37"/>
  </si>
  <si>
    <t>　賃上げ（ベースアップ分）（①対象人数×②月額×③月数）</t>
    <rPh sb="1" eb="3">
      <t>チンア</t>
    </rPh>
    <phoneticPr fontId="38"/>
  </si>
  <si>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7"/>
  </si>
  <si>
    <t>賃金改善の総額</t>
    <phoneticPr fontId="37"/>
  </si>
  <si>
    <t>　特別手当（①対象人数×②月額×③月数）</t>
    <rPh sb="1" eb="3">
      <t>トクベツ</t>
    </rPh>
    <rPh sb="3" eb="5">
      <t>テアテ</t>
    </rPh>
    <rPh sb="7" eb="9">
      <t>タイショウ</t>
    </rPh>
    <rPh sb="9" eb="11">
      <t>ニンズウ</t>
    </rPh>
    <rPh sb="13" eb="15">
      <t>ゲツガク</t>
    </rPh>
    <rPh sb="17" eb="19">
      <t>ゲッスウ</t>
    </rPh>
    <phoneticPr fontId="38"/>
  </si>
  <si>
    <t>　一時金（①対象人数×②支給額）</t>
    <rPh sb="1" eb="4">
      <t>イチジキン</t>
    </rPh>
    <rPh sb="6" eb="8">
      <t>タイショウ</t>
    </rPh>
    <rPh sb="8" eb="10">
      <t>ニンズウ</t>
    </rPh>
    <rPh sb="12" eb="15">
      <t>シキュウガク</t>
    </rPh>
    <phoneticPr fontId="38"/>
  </si>
  <si>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8"/>
  </si>
  <si>
    <t>　賃上げ（ベースアップ分）（（①対象人数×②月額×③月数）÷①対象人数）</t>
    <rPh sb="1" eb="3">
      <t>チンア</t>
    </rPh>
    <phoneticPr fontId="38"/>
  </si>
  <si>
    <t>　一時金（（①対象人数×②支給額）÷①対象人数）</t>
    <rPh sb="1" eb="4">
      <t>イチジキン</t>
    </rPh>
    <rPh sb="7" eb="9">
      <t>タイショウ</t>
    </rPh>
    <rPh sb="9" eb="11">
      <t>ニンズウ</t>
    </rPh>
    <rPh sb="13" eb="16">
      <t>シキュウガク</t>
    </rPh>
    <phoneticPr fontId="38"/>
  </si>
  <si>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7"/>
  </si>
  <si>
    <t>交付確定額</t>
    <rPh sb="0" eb="2">
      <t>コウフ</t>
    </rPh>
    <rPh sb="2" eb="5">
      <t>カクテイガク</t>
    </rPh>
    <phoneticPr fontId="37"/>
  </si>
  <si>
    <t>医師の賃金改善実績の有無（右欄に○・×を記載）</t>
    <rPh sb="0" eb="2">
      <t>イシ</t>
    </rPh>
    <phoneticPr fontId="38"/>
  </si>
  <si>
    <t>歯科医師の賃金改善実績の有無（右欄に○・×を記載）</t>
    <rPh sb="0" eb="4">
      <t>シカイシ</t>
    </rPh>
    <phoneticPr fontId="38"/>
  </si>
  <si>
    <t>薬剤師の賃金改善実績の有無（右欄に○・×を記載）</t>
    <rPh sb="0" eb="3">
      <t>ヤクザイシ</t>
    </rPh>
    <phoneticPr fontId="38"/>
  </si>
  <si>
    <t>保健師の賃金改善実績の有無（右欄に○・×を記載）</t>
    <rPh sb="0" eb="3">
      <t>ホケンシ</t>
    </rPh>
    <phoneticPr fontId="38"/>
  </si>
  <si>
    <t>助産師の賃金改善実績の有無（右欄に○・×を記載）</t>
    <rPh sb="0" eb="3">
      <t>ジョサンシ</t>
    </rPh>
    <phoneticPr fontId="38"/>
  </si>
  <si>
    <t>看護師の賃金改善実績の有無（右欄に○・×を記載）</t>
    <rPh sb="0" eb="3">
      <t>カンゴシ</t>
    </rPh>
    <phoneticPr fontId="38"/>
  </si>
  <si>
    <t>準看護師の賃金改善実績の有無（右欄に○・×を記載）</t>
    <rPh sb="0" eb="4">
      <t>ジュンカンゴシ</t>
    </rPh>
    <phoneticPr fontId="38"/>
  </si>
  <si>
    <t>看護補助者の賃金改善実績の有無（右欄に○・×を記載）</t>
    <rPh sb="0" eb="2">
      <t>カンゴ</t>
    </rPh>
    <rPh sb="2" eb="5">
      <t>ホジョシャ</t>
    </rPh>
    <phoneticPr fontId="38"/>
  </si>
  <si>
    <t>理学療法士の賃金改善実績の有無（右欄に○・×を記載）</t>
    <rPh sb="0" eb="2">
      <t>リガク</t>
    </rPh>
    <rPh sb="2" eb="5">
      <t>リョウホウシ</t>
    </rPh>
    <phoneticPr fontId="38"/>
  </si>
  <si>
    <t>作業療法士の賃金改善実績の有無（右欄に○・×を記載）</t>
    <rPh sb="0" eb="2">
      <t>サギョウ</t>
    </rPh>
    <rPh sb="2" eb="5">
      <t>リョウホウシ</t>
    </rPh>
    <phoneticPr fontId="38"/>
  </si>
  <si>
    <t>視能訓練士の賃金改善実績の有無（右欄に○・×を記載）</t>
    <rPh sb="0" eb="2">
      <t>シノウ</t>
    </rPh>
    <rPh sb="2" eb="5">
      <t>クンレンシ</t>
    </rPh>
    <phoneticPr fontId="38"/>
  </si>
  <si>
    <t>言語聴覚士の賃金改善実績の有無（右欄に○・×を記載）</t>
    <rPh sb="0" eb="2">
      <t>ゲンゴ</t>
    </rPh>
    <rPh sb="2" eb="5">
      <t>チョウカクシ</t>
    </rPh>
    <phoneticPr fontId="38"/>
  </si>
  <si>
    <t>義肢装具士の賃金改善実績の有無（右欄に○・×を記載）</t>
    <rPh sb="0" eb="2">
      <t>ギシ</t>
    </rPh>
    <rPh sb="2" eb="5">
      <t>ソウグシ</t>
    </rPh>
    <phoneticPr fontId="38"/>
  </si>
  <si>
    <t>歯科衛生士の賃金改善実績の有無（右欄に○・×を記載）</t>
    <rPh sb="0" eb="2">
      <t>シカ</t>
    </rPh>
    <rPh sb="2" eb="5">
      <t>エイセイシ</t>
    </rPh>
    <phoneticPr fontId="38"/>
  </si>
  <si>
    <t>歯科技工士の賃金改善実績の有無（右欄に○・×を記載）</t>
    <rPh sb="0" eb="2">
      <t>シカ</t>
    </rPh>
    <rPh sb="2" eb="5">
      <t>ギコウシ</t>
    </rPh>
    <phoneticPr fontId="38"/>
  </si>
  <si>
    <t>歯科業務補助者の賃金改善実績の有無（右欄に○・×を記載）</t>
    <rPh sb="0" eb="2">
      <t>シカ</t>
    </rPh>
    <rPh sb="2" eb="4">
      <t>ギョウム</t>
    </rPh>
    <rPh sb="4" eb="7">
      <t>ホジョシャ</t>
    </rPh>
    <phoneticPr fontId="38"/>
  </si>
  <si>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</si>
  <si>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</si>
  <si>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8"/>
  </si>
  <si>
    <t>衛生検査技師の賃金改善実績の有無（右欄に○・×を記載）</t>
    <rPh sb="0" eb="2">
      <t>エイセイ</t>
    </rPh>
    <rPh sb="2" eb="4">
      <t>ケンサ</t>
    </rPh>
    <rPh sb="4" eb="6">
      <t>ギシ</t>
    </rPh>
    <phoneticPr fontId="38"/>
  </si>
  <si>
    <t>臨床工学技士の賃金改善実績の有無（右欄に○・×を記載）</t>
    <rPh sb="0" eb="2">
      <t>リンショウ</t>
    </rPh>
    <rPh sb="2" eb="4">
      <t>コウガク</t>
    </rPh>
    <rPh sb="4" eb="6">
      <t>ギシ</t>
    </rPh>
    <phoneticPr fontId="38"/>
  </si>
  <si>
    <t>管理栄養士の賃金改善実績の有無（右欄に○・×を記載）</t>
    <rPh sb="0" eb="2">
      <t>カンリ</t>
    </rPh>
    <rPh sb="2" eb="5">
      <t>エイヨウシ</t>
    </rPh>
    <phoneticPr fontId="38"/>
  </si>
  <si>
    <t>栄養士の賃金改善実績の有無（右欄に○・×を記載）</t>
    <rPh sb="0" eb="3">
      <t>エイヨウシ</t>
    </rPh>
    <phoneticPr fontId="38"/>
  </si>
  <si>
    <t>精神保健福祉士の賃金改善実績の有無（右欄に○・×を記載）</t>
    <rPh sb="0" eb="2">
      <t>セイシン</t>
    </rPh>
    <rPh sb="2" eb="4">
      <t>ホケン</t>
    </rPh>
    <rPh sb="4" eb="7">
      <t>フクシシ</t>
    </rPh>
    <phoneticPr fontId="38"/>
  </si>
  <si>
    <t>社会福祉士の賃金改善実績の有無（右欄に○・×を記載）</t>
    <rPh sb="0" eb="2">
      <t>シャカイ</t>
    </rPh>
    <rPh sb="2" eb="5">
      <t>フクシシ</t>
    </rPh>
    <phoneticPr fontId="38"/>
  </si>
  <si>
    <t>介護福祉士の賃金改善実績の有無（右欄に○・×を記載）</t>
    <rPh sb="0" eb="2">
      <t>カイゴ</t>
    </rPh>
    <rPh sb="2" eb="5">
      <t>フクシシ</t>
    </rPh>
    <phoneticPr fontId="38"/>
  </si>
  <si>
    <t>保育士の賃金改善実績の有無（右欄に○・×を記載）</t>
    <rPh sb="0" eb="3">
      <t>ホイクシ</t>
    </rPh>
    <phoneticPr fontId="38"/>
  </si>
  <si>
    <t>救急救命士の賃金改善実績の有無（右欄に○・×を記載）</t>
    <rPh sb="0" eb="2">
      <t>キュウキュウ</t>
    </rPh>
    <rPh sb="2" eb="5">
      <t>キュウメイシ</t>
    </rPh>
    <phoneticPr fontId="38"/>
  </si>
  <si>
    <t>あん摩マッサージ指圧師・はり師・きゆう師の賃金改善実績の有無（右欄に○・×を記載）</t>
    <rPh sb="2" eb="3">
      <t>マ</t>
    </rPh>
    <rPh sb="8" eb="11">
      <t>シアツシ</t>
    </rPh>
    <rPh sb="14" eb="15">
      <t>シ</t>
    </rPh>
    <rPh sb="19" eb="20">
      <t>シ</t>
    </rPh>
    <phoneticPr fontId="38"/>
  </si>
  <si>
    <t>柔道整復師の賃金改善実績の有無（右欄に○・×を記載）</t>
    <rPh sb="0" eb="2">
      <t>ジュウドウ</t>
    </rPh>
    <rPh sb="2" eb="5">
      <t>セイフクシ</t>
    </rPh>
    <phoneticPr fontId="38"/>
  </si>
  <si>
    <t>公認心理師の賃金改善実績の有無（右欄に○・×を記載）</t>
    <rPh sb="0" eb="2">
      <t>コウニン</t>
    </rPh>
    <rPh sb="2" eb="4">
      <t>シンリ</t>
    </rPh>
    <rPh sb="4" eb="5">
      <t>シ</t>
    </rPh>
    <phoneticPr fontId="38"/>
  </si>
  <si>
    <t>診療情報管理士の賃金改善実績の有無（右欄に○・×を記載）</t>
    <rPh sb="0" eb="2">
      <t>シンリョウ</t>
    </rPh>
    <rPh sb="2" eb="4">
      <t>ジョウホウ</t>
    </rPh>
    <rPh sb="4" eb="6">
      <t>カンリ</t>
    </rPh>
    <rPh sb="6" eb="7">
      <t>シ</t>
    </rPh>
    <phoneticPr fontId="38"/>
  </si>
  <si>
    <t>医師事務作業補助者の賃金改善実績の有無（右欄に○・×を記載）</t>
    <rPh sb="0" eb="2">
      <t>イシ</t>
    </rPh>
    <rPh sb="2" eb="4">
      <t>ジム</t>
    </rPh>
    <rPh sb="4" eb="6">
      <t>サギョウ</t>
    </rPh>
    <rPh sb="6" eb="9">
      <t>ホジョシャ</t>
    </rPh>
    <phoneticPr fontId="38"/>
  </si>
  <si>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8"/>
  </si>
  <si>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8"/>
  </si>
  <si>
    <t>１名あたり平均額</t>
    <phoneticPr fontId="37"/>
  </si>
  <si>
    <t>③月数</t>
    <rPh sb="1" eb="3">
      <t>ゲッスウ</t>
    </rPh>
    <phoneticPr fontId="37"/>
  </si>
  <si>
    <t>①対象人数
（常勤換算数）</t>
    <rPh sb="1" eb="3">
      <t>タイショウ</t>
    </rPh>
    <rPh sb="3" eb="5">
      <t>ニンズウ</t>
    </rPh>
    <rPh sb="7" eb="9">
      <t>ジョウキン</t>
    </rPh>
    <rPh sb="9" eb="11">
      <t>カンサン</t>
    </rPh>
    <rPh sb="11" eb="12">
      <t>スウ</t>
    </rPh>
    <phoneticPr fontId="37"/>
  </si>
  <si>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7"/>
  </si>
  <si>
    <t>令和７年度の対象職員のベースアップについて、令和７年３月31日時点の賃金水準と比較して2.0％を上回って実施している場合は、令和７年12月から令和８年５月までの間の当該2.0％を上回る部分</t>
    <phoneticPr fontId="37"/>
  </si>
  <si>
    <t>Ⅲ　令和７年度中の賃金改善割合</t>
    <rPh sb="2" eb="4">
      <t>レイワ</t>
    </rPh>
    <rPh sb="5" eb="7">
      <t>ネンド</t>
    </rPh>
    <rPh sb="7" eb="8">
      <t>チュウ</t>
    </rPh>
    <rPh sb="9" eb="11">
      <t>チンギン</t>
    </rPh>
    <rPh sb="11" eb="13">
      <t>カイゼン</t>
    </rPh>
    <rPh sb="13" eb="15">
      <t>ワリアイ</t>
    </rPh>
    <phoneticPr fontId="37"/>
  </si>
  <si>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7"/>
  </si>
  <si>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7"/>
  </si>
  <si>
    <t>Ⅳ　本事業の支給額を充てられる上限月額</t>
    <rPh sb="2" eb="3">
      <t>ホン</t>
    </rPh>
    <rPh sb="3" eb="5">
      <t>ジギョウ</t>
    </rPh>
    <rPh sb="6" eb="9">
      <t>シキュウガク</t>
    </rPh>
    <rPh sb="10" eb="11">
      <t>ア</t>
    </rPh>
    <rPh sb="15" eb="17">
      <t>ジョウゲン</t>
    </rPh>
    <rPh sb="17" eb="19">
      <t>ゲツガク</t>
    </rPh>
    <phoneticPr fontId="37"/>
  </si>
  <si>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7"/>
  </si>
  <si>
    <t>Ⅶ　対象人数
（常勤換算数）</t>
    <rPh sb="2" eb="4">
      <t>タイショウ</t>
    </rPh>
    <rPh sb="4" eb="6">
      <t>ニンズウ</t>
    </rPh>
    <rPh sb="8" eb="10">
      <t>ジョウキン</t>
    </rPh>
    <rPh sb="10" eb="12">
      <t>カンサン</t>
    </rPh>
    <rPh sb="12" eb="13">
      <t>スウ</t>
    </rPh>
    <phoneticPr fontId="37"/>
  </si>
  <si>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7"/>
  </si>
  <si>
    <t>賃金改善（全体）の内容</t>
    <rPh sb="0" eb="2">
      <t>チンギン</t>
    </rPh>
    <rPh sb="2" eb="4">
      <t>カイゼン</t>
    </rPh>
    <rPh sb="5" eb="7">
      <t>ゼンタイ</t>
    </rPh>
    <rPh sb="9" eb="11">
      <t>ナイヨウ</t>
    </rPh>
    <phoneticPr fontId="37"/>
  </si>
  <si>
    <t>②月額または
月額換算額</t>
    <rPh sb="1" eb="3">
      <t>ゲツガク</t>
    </rPh>
    <rPh sb="7" eb="9">
      <t>ゲツガク</t>
    </rPh>
    <rPh sb="9" eb="11">
      <t>カンサン</t>
    </rPh>
    <rPh sb="11" eb="12">
      <t>ガク</t>
    </rPh>
    <phoneticPr fontId="37"/>
  </si>
  <si>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8"/>
  </si>
  <si>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7"/>
  </si>
  <si>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7"/>
  </si>
  <si>
    <t>❸－❷：返還額（千円未満切り捨て）</t>
    <rPh sb="4" eb="7">
      <t>ヘンカンガク</t>
    </rPh>
    <rPh sb="8" eb="10">
      <t>センエン</t>
    </rPh>
    <rPh sb="10" eb="12">
      <t>ミマン</t>
    </rPh>
    <rPh sb="12" eb="13">
      <t>キ</t>
    </rPh>
    <rPh sb="14" eb="15">
      <t>ス</t>
    </rPh>
    <phoneticPr fontId="37"/>
  </si>
  <si>
    <t>賃金改善に係る診療報酬及び他の補助金等を受けた場合その額（直接入力）</t>
    <rPh sb="29" eb="31">
      <t>チョクセツ</t>
    </rPh>
    <rPh sb="31" eb="33">
      <t>ニュウリョク</t>
    </rPh>
    <phoneticPr fontId="37"/>
  </si>
  <si>
    <t>❶：賃金改善の総額（自動計算）</t>
    <rPh sb="2" eb="4">
      <t>チンギン</t>
    </rPh>
    <rPh sb="4" eb="6">
      <t>カイゼン</t>
    </rPh>
    <rPh sb="7" eb="9">
      <t>ソウガク</t>
    </rPh>
    <rPh sb="10" eb="12">
      <t>ジドウ</t>
    </rPh>
    <rPh sb="12" eb="14">
      <t>ケイサン</t>
    </rPh>
    <phoneticPr fontId="37"/>
  </si>
  <si>
    <t>❸：賃上げ支援事業の支給額（直接入力）</t>
    <rPh sb="2" eb="4">
      <t>チンア</t>
    </rPh>
    <rPh sb="5" eb="7">
      <t>シエン</t>
    </rPh>
    <rPh sb="7" eb="9">
      <t>ジギョウ</t>
    </rPh>
    <rPh sb="10" eb="13">
      <t>シキュウガク</t>
    </rPh>
    <rPh sb="14" eb="16">
      <t>チョクセツ</t>
    </rPh>
    <rPh sb="16" eb="18">
      <t>ニュウリョク</t>
    </rPh>
    <phoneticPr fontId="37"/>
  </si>
  <si>
    <t>賃金改善の総額
（自動計算）</t>
    <rPh sb="9" eb="11">
      <t>ジドウ</t>
    </rPh>
    <rPh sb="11" eb="13">
      <t>ケイサン</t>
    </rPh>
    <phoneticPr fontId="37"/>
  </si>
  <si>
    <t>交付確定額は賃上げ支援事業の支給額から返還額を除いた額となります。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phoneticPr fontId="37"/>
  </si>
  <si>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8"/>
  </si>
  <si>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8"/>
  </si>
  <si>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7"/>
  </si>
  <si>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7"/>
  </si>
  <si>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7"/>
  </si>
  <si>
    <t>賃金改善の内容（※）</t>
    <rPh sb="0" eb="2">
      <t>チンギン</t>
    </rPh>
    <rPh sb="2" eb="4">
      <t>カイゼン</t>
    </rPh>
    <rPh sb="5" eb="7">
      <t>ナイヨウ</t>
    </rPh>
    <phoneticPr fontId="37"/>
  </si>
  <si>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7"/>
  </si>
  <si>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7"/>
  </si>
  <si>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8"/>
  </si>
  <si>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7"/>
  </si>
  <si>
    <t>交付決定額</t>
    <rPh sb="0" eb="2">
      <t>コウフ</t>
    </rPh>
    <rPh sb="2" eb="5">
      <t>ケッテイガク</t>
    </rPh>
    <phoneticPr fontId="37"/>
  </si>
  <si>
    <t>総額</t>
    <rPh sb="0" eb="2">
      <t>ソウガク</t>
    </rPh>
    <phoneticPr fontId="37"/>
  </si>
  <si>
    <t>給付金の対象となった賃金改善の総額</t>
    <rPh sb="0" eb="3">
      <t>キュウフキン</t>
    </rPh>
    <rPh sb="4" eb="6">
      <t>タイショウ</t>
    </rPh>
    <rPh sb="10" eb="12">
      <t>チンギン</t>
    </rPh>
    <phoneticPr fontId="37"/>
  </si>
  <si>
    <t>賃金改善（法人全体）の内容</t>
    <rPh sb="0" eb="2">
      <t>チンギン</t>
    </rPh>
    <rPh sb="2" eb="4">
      <t>カイゼン</t>
    </rPh>
    <rPh sb="5" eb="7">
      <t>ホウジン</t>
    </rPh>
    <rPh sb="7" eb="9">
      <t>ゼンタイ</t>
    </rPh>
    <rPh sb="11" eb="13">
      <t>ナイヨウ</t>
    </rPh>
    <phoneticPr fontId="37"/>
  </si>
  <si>
    <t>事務職員の賃金改善の内容</t>
    <rPh sb="0" eb="2">
      <t>ジム</t>
    </rPh>
    <rPh sb="2" eb="4">
      <t>ショクイン</t>
    </rPh>
    <rPh sb="5" eb="7">
      <t>チンギン</t>
    </rPh>
    <rPh sb="7" eb="9">
      <t>カイゼン</t>
    </rPh>
    <rPh sb="10" eb="12">
      <t>ナイヨウ</t>
    </rPh>
    <phoneticPr fontId="37"/>
  </si>
  <si>
    <t>看護補助者の賃金改善の内容</t>
    <rPh sb="0" eb="2">
      <t>カンゴ</t>
    </rPh>
    <rPh sb="2" eb="5">
      <t>ホジョシャ</t>
    </rPh>
    <rPh sb="6" eb="8">
      <t>チンギン</t>
    </rPh>
    <rPh sb="8" eb="10">
      <t>カイゼン</t>
    </rPh>
    <rPh sb="11" eb="13">
      <t>ナイヨウ</t>
    </rPh>
    <phoneticPr fontId="37"/>
  </si>
  <si>
    <t>❸：賃上げ支援事業の支給額（対象病院報告シートから自動転記）</t>
    <rPh sb="2" eb="4">
      <t>チンア</t>
    </rPh>
    <rPh sb="5" eb="7">
      <t>シエン</t>
    </rPh>
    <rPh sb="7" eb="9">
      <t>ジギョウ</t>
    </rPh>
    <rPh sb="10" eb="13">
      <t>シキュウガク</t>
    </rPh>
    <rPh sb="14" eb="16">
      <t>タイショウ</t>
    </rPh>
    <rPh sb="16" eb="18">
      <t>ビョウイン</t>
    </rPh>
    <rPh sb="18" eb="20">
      <t>ホウコク</t>
    </rPh>
    <rPh sb="25" eb="27">
      <t>ジドウ</t>
    </rPh>
    <rPh sb="27" eb="29">
      <t>テンキ</t>
    </rPh>
    <phoneticPr fontId="37"/>
  </si>
  <si>
    <t>左側（Ｆ列）：開設者名を記載してください。（例：医療法人○○会　理事長　○○　○○）
右側（Ｋ列）：❶は賃金改善の総額が転記されます。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37"/>
  </si>
  <si>
    <r>
      <rPr>
        <b/>
        <sz val="11"/>
        <color rgb="FFFF0000"/>
        <rFont val="ＭＳ Ｐゴシック"/>
        <family val="3"/>
        <charset val="128"/>
        <scheme val="minor"/>
      </rPr>
      <t xml:space="preserve">（理学療法士単独の賃金表がある場合は必ず記載）
</t>
    </r>
    <r>
      <rPr>
        <b/>
        <sz val="11"/>
        <color theme="1"/>
        <rFont val="ＭＳ Ｐゴシック"/>
        <family val="3"/>
        <charset val="128"/>
        <scheme val="minor"/>
      </rPr>
      <t>理学療法士の賃金改善の内容</t>
    </r>
    <rPh sb="1" eb="3">
      <t>リガク</t>
    </rPh>
    <rPh sb="3" eb="6">
      <t>リョウホウシ</t>
    </rPh>
    <rPh sb="6" eb="8">
      <t>タンドク</t>
    </rPh>
    <rPh sb="9" eb="12">
      <t>チンギンヒョウ</t>
    </rPh>
    <rPh sb="15" eb="17">
      <t>バアイ</t>
    </rPh>
    <rPh sb="18" eb="19">
      <t>カナラ</t>
    </rPh>
    <rPh sb="20" eb="22">
      <t>キサイ</t>
    </rPh>
    <rPh sb="30" eb="32">
      <t>チンギン</t>
    </rPh>
    <rPh sb="32" eb="34">
      <t>カイゼン</t>
    </rPh>
    <rPh sb="35" eb="37">
      <t>ナイヨウ</t>
    </rPh>
    <phoneticPr fontId="37"/>
  </si>
  <si>
    <r>
      <rPr>
        <b/>
        <sz val="11"/>
        <color rgb="FFFF0000"/>
        <rFont val="ＭＳ Ｐゴシック"/>
        <family val="3"/>
        <charset val="128"/>
        <scheme val="minor"/>
      </rPr>
      <t xml:space="preserve">（作業療法士単独の賃金表がある場合は必ず記載）
</t>
    </r>
    <r>
      <rPr>
        <b/>
        <sz val="11"/>
        <color theme="1"/>
        <rFont val="ＭＳ Ｐゴシック"/>
        <family val="3"/>
        <charset val="128"/>
        <scheme val="minor"/>
      </rPr>
      <t>作業療法士の賃金改善の内容</t>
    </r>
    <rPh sb="18" eb="19">
      <t>カナラ</t>
    </rPh>
    <phoneticPr fontId="37"/>
  </si>
  <si>
    <r>
      <rPr>
        <b/>
        <sz val="11"/>
        <color rgb="FFFF0000"/>
        <rFont val="ＭＳ Ｐゴシック"/>
        <family val="3"/>
        <charset val="128"/>
        <scheme val="minor"/>
      </rPr>
      <t xml:space="preserve">（言語聴覚士単独の賃金表がある場合は必ず記載）
</t>
    </r>
    <r>
      <rPr>
        <b/>
        <sz val="11"/>
        <color theme="1"/>
        <rFont val="ＭＳ Ｐゴシック"/>
        <family val="3"/>
        <charset val="128"/>
        <scheme val="minor"/>
      </rPr>
      <t>言語聴覚士の賃金改善の内容</t>
    </r>
    <rPh sb="1" eb="3">
      <t>ゲンゴ</t>
    </rPh>
    <rPh sb="3" eb="6">
      <t>チョウカクシチンギンカイゼンナイヨウ</t>
    </rPh>
    <rPh sb="18" eb="19">
      <t>カナラ</t>
    </rPh>
    <phoneticPr fontId="37"/>
  </si>
  <si>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7"/>
  </si>
  <si>
    <t>左側（Ｆ列）：給付金の対象となる補助対象経費が給付金の支給額と同額以上であることを判定します。
右側（Ｋ列）：❸は「賃上げ支援事業」の交付決定通知書から転記してください。</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8" eb="50">
      <t>ミギガワ</t>
    </rPh>
    <rPh sb="52" eb="53">
      <t>レツ</t>
    </rPh>
    <rPh sb="58" eb="60">
      <t>チンア</t>
    </rPh>
    <rPh sb="61" eb="63">
      <t>シエン</t>
    </rPh>
    <rPh sb="63" eb="65">
      <t>ジギョウ</t>
    </rPh>
    <rPh sb="67" eb="69">
      <t>コウフ</t>
    </rPh>
    <rPh sb="69" eb="71">
      <t>ケッテイ</t>
    </rPh>
    <rPh sb="71" eb="73">
      <t>ツウチ</t>
    </rPh>
    <rPh sb="73" eb="74">
      <t>ショ</t>
    </rPh>
    <rPh sb="76" eb="78">
      <t>テンキ</t>
    </rPh>
    <phoneticPr fontId="37"/>
  </si>
  <si>
    <t>❷≧❸の判定（×は返還あり）</t>
    <rPh sb="4" eb="6">
      <t>ハンテイ</t>
    </rPh>
    <rPh sb="9" eb="11">
      <t>ヘンカン</t>
    </rPh>
    <phoneticPr fontId="37"/>
  </si>
  <si>
    <t>❷≧❸の判定（×は返還あり）</t>
    <rPh sb="4" eb="6">
      <t>ハンテイ</t>
    </rPh>
    <phoneticPr fontId="37"/>
  </si>
  <si>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8"/>
  </si>
  <si>
    <t>施設数（自動計算）</t>
    <rPh sb="0" eb="3">
      <t>シセツスウ</t>
    </rPh>
    <rPh sb="4" eb="6">
      <t>ジドウ</t>
    </rPh>
    <rPh sb="6" eb="8">
      <t>ケイサン</t>
    </rPh>
    <phoneticPr fontId="37"/>
  </si>
  <si>
    <t>交付決定を受けた施設名
（同一都道府県内の有床診・無床診・訪看ＳＴ・薬局が記載可能）※病院不可</t>
    <rPh sb="0" eb="2">
      <t>コウフ</t>
    </rPh>
    <rPh sb="2" eb="4">
      <t>ケッテイ</t>
    </rPh>
    <rPh sb="5" eb="6">
      <t>ウ</t>
    </rPh>
    <rPh sb="8" eb="10">
      <t>シセツ</t>
    </rPh>
    <rPh sb="10" eb="11">
      <t>メイ</t>
    </rPh>
    <rPh sb="11" eb="12">
      <t>ビョウメイ</t>
    </rPh>
    <rPh sb="13" eb="15">
      <t>ドウイツ</t>
    </rPh>
    <rPh sb="15" eb="19">
      <t>トドウフケン</t>
    </rPh>
    <rPh sb="19" eb="20">
      <t>ナイ</t>
    </rPh>
    <rPh sb="21" eb="23">
      <t>ユウショウ</t>
    </rPh>
    <rPh sb="23" eb="24">
      <t>シン</t>
    </rPh>
    <rPh sb="25" eb="27">
      <t>ムショウ</t>
    </rPh>
    <rPh sb="27" eb="28">
      <t>シン</t>
    </rPh>
    <rPh sb="29" eb="31">
      <t>ホウカン</t>
    </rPh>
    <rPh sb="34" eb="36">
      <t>ヤッキョク</t>
    </rPh>
    <rPh sb="37" eb="39">
      <t>キサイ</t>
    </rPh>
    <rPh sb="39" eb="41">
      <t>カノウ</t>
    </rPh>
    <rPh sb="41" eb="42">
      <t>ビョウメイ</t>
    </rPh>
    <rPh sb="43" eb="45">
      <t>ビョウイン</t>
    </rPh>
    <rPh sb="45" eb="47">
      <t>フカ</t>
    </rPh>
    <phoneticPr fontId="37"/>
  </si>
  <si>
    <t>集約施設数（同一都道府県内に限る）（対象施設報告シートから自動転記）</t>
    <rPh sb="0" eb="2">
      <t>シュウヤク</t>
    </rPh>
    <rPh sb="2" eb="4">
      <t>シセツ</t>
    </rPh>
    <rPh sb="4" eb="5">
      <t>スウ</t>
    </rPh>
    <rPh sb="6" eb="8">
      <t>ドウイツ</t>
    </rPh>
    <rPh sb="8" eb="12">
      <t>トドウフケン</t>
    </rPh>
    <rPh sb="12" eb="13">
      <t>ナイ</t>
    </rPh>
    <rPh sb="14" eb="15">
      <t>カギ</t>
    </rPh>
    <rPh sb="18" eb="20">
      <t>タイショウ</t>
    </rPh>
    <rPh sb="20" eb="22">
      <t>シセツ</t>
    </rPh>
    <rPh sb="22" eb="24">
      <t>ホウコク</t>
    </rPh>
    <rPh sb="29" eb="31">
      <t>ジドウ</t>
    </rPh>
    <rPh sb="31" eb="33">
      <t>テンキ</t>
    </rPh>
    <phoneticPr fontId="37"/>
  </si>
  <si>
    <r>
      <t>左側（Ｆ列）：施設の名称を記載してください。（例：医療法人○○会　▲▲医院）
右側（Ｋ列）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7"/>
  </si>
  <si>
    <t>左側（Ｆ列）：給付金の対象となる補助対象経費が給付金の支給額と同額以上であることを判定します。　
右側（Ｋ列）：❸は「対象施設報告シート（法人単位）」から自動転記されます。</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9" eb="51">
      <t>ミギガワ</t>
    </rPh>
    <rPh sb="53" eb="54">
      <t>レツ</t>
    </rPh>
    <rPh sb="77" eb="79">
      <t>ジドウ</t>
    </rPh>
    <rPh sb="79" eb="81">
      <t>テンキ</t>
    </rPh>
    <phoneticPr fontId="37"/>
  </si>
  <si>
    <t>訪問看護ステーションの名称：</t>
    <rPh sb="0" eb="2">
      <t>ホウモン</t>
    </rPh>
    <rPh sb="2" eb="4">
      <t>カンゴ</t>
    </rPh>
    <rPh sb="11" eb="13">
      <t>メイショウ</t>
    </rPh>
    <phoneticPr fontId="38"/>
  </si>
  <si>
    <t>②月額または
月額換算額</t>
    <rPh sb="1" eb="3">
      <t>ゲツガク</t>
    </rPh>
    <phoneticPr fontId="37"/>
  </si>
  <si>
    <t>○○訪問看護ステーション</t>
    <rPh sb="2" eb="4">
      <t>ホウモン</t>
    </rPh>
    <rPh sb="4" eb="6">
      <t>カンゴ</t>
    </rPh>
    <phoneticPr fontId="37"/>
  </si>
  <si>
    <t>　基本給の引き上げ</t>
    <rPh sb="1" eb="4">
      <t>キホンキュウ</t>
    </rPh>
    <rPh sb="5" eb="6">
      <t>ヒ</t>
    </rPh>
    <rPh sb="7" eb="8">
      <t>ア</t>
    </rPh>
    <phoneticPr fontId="38"/>
  </si>
  <si>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8"/>
  </si>
  <si>
    <t>　一時金または特別手当</t>
    <rPh sb="1" eb="4">
      <t>イチジキン</t>
    </rPh>
    <rPh sb="7" eb="9">
      <t>トクベツ</t>
    </rPh>
    <rPh sb="9" eb="11">
      <t>テアテ</t>
    </rPh>
    <phoneticPr fontId="38"/>
  </si>
  <si>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7"/>
  </si>
  <si>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7"/>
  </si>
  <si>
    <t>○○</t>
    <phoneticPr fontId="37"/>
  </si>
  <si>
    <t>▲▲訪問看護ステーション</t>
    <rPh sb="2" eb="4">
      <t>ホウモン</t>
    </rPh>
    <rPh sb="4" eb="6">
      <t>カンゴ</t>
    </rPh>
    <phoneticPr fontId="37"/>
  </si>
  <si>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8"/>
  </si>
  <si>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政策上の必要性から把握するものであり、補助金の交付額には影響しません。職種ごとの賃金改善の総額と訪問看護ステーション全体の賃金改善の総額が一致しなくても差し支えありません。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phoneticPr fontId="37"/>
  </si>
  <si>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政策上の必要性から把握するものであり、補助金の交付額には影響しません。職種ごとの賃金改善の総額と法人全体の賃金改善の総額が一致しなくても差し支えありません。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7"/>
  </si>
  <si>
    <r>
      <rPr>
        <b/>
        <sz val="11"/>
        <color rgb="FFFF0000"/>
        <rFont val="ＭＳ Ｐゴシック"/>
        <family val="3"/>
        <charset val="128"/>
        <scheme val="minor"/>
      </rPr>
      <t xml:space="preserve">（リハビリ職について常勤（換算しない）10人以上を雇用している場合は必ず記載）
</t>
    </r>
    <r>
      <rPr>
        <b/>
        <sz val="11"/>
        <color theme="1"/>
        <rFont val="ＭＳ Ｐゴシック"/>
        <family val="3"/>
        <charset val="128"/>
        <scheme val="minor"/>
      </rPr>
      <t>リハビリ職種（理学療法士、作業療法士、言語聴覚士）の賃金改善の内容</t>
    </r>
    <rPh sb="5" eb="6">
      <t>ショク</t>
    </rPh>
    <rPh sb="10" eb="12">
      <t>ジョウキン</t>
    </rPh>
    <rPh sb="13" eb="15">
      <t>カンサン</t>
    </rPh>
    <rPh sb="21" eb="22">
      <t>ニン</t>
    </rPh>
    <rPh sb="22" eb="24">
      <t>イジョウ</t>
    </rPh>
    <rPh sb="25" eb="27">
      <t>コヨウ</t>
    </rPh>
    <rPh sb="31" eb="33">
      <t>バアイ</t>
    </rPh>
    <rPh sb="34" eb="35">
      <t>カナラ</t>
    </rPh>
    <rPh sb="36" eb="38">
      <t>キサイ</t>
    </rPh>
    <rPh sb="44" eb="46">
      <t>ショクシュ</t>
    </rPh>
    <rPh sb="66" eb="68">
      <t>チンギン</t>
    </rPh>
    <rPh sb="68" eb="70">
      <t>カイゼン</t>
    </rPh>
    <rPh sb="71" eb="73">
      <t>ナイヨウ</t>
    </rPh>
    <phoneticPr fontId="37"/>
  </si>
  <si>
    <r>
      <rPr>
        <b/>
        <u/>
        <sz val="12"/>
        <color rgb="FFFF0000"/>
        <rFont val="ＭＳ ゴシック"/>
        <family val="3"/>
        <charset val="128"/>
      </rPr>
      <t>（国実施要綱３（３）ウに該当する施設のみ記載）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7"/>
  </si>
  <si>
    <t>左側（Ｆ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右側（Ｋ列）：❶－❷が自動計算されます。</t>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7"/>
  </si>
  <si>
    <t>○</t>
    <phoneticPr fontId="37"/>
  </si>
  <si>
    <t>×</t>
    <phoneticPr fontId="37"/>
  </si>
  <si>
    <t>開設者（法人の名称等）：</t>
    <rPh sb="0" eb="3">
      <t>カイセツシャ</t>
    </rPh>
    <rPh sb="4" eb="6">
      <t>ホウジン</t>
    </rPh>
    <rPh sb="7" eb="9">
      <t>メイショウ</t>
    </rPh>
    <rPh sb="9" eb="10">
      <t>トウ</t>
    </rPh>
    <phoneticPr fontId="38"/>
  </si>
  <si>
    <r>
      <rPr>
        <b/>
        <u/>
        <sz val="12"/>
        <color rgb="FFFF0000"/>
        <rFont val="ＭＳ ゴシック"/>
        <family val="3"/>
        <charset val="128"/>
      </rPr>
      <t>（国実施要綱３（３）ウに該当する施設を有する法人のみ記載）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7"/>
  </si>
  <si>
    <t>左側（Ｆ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を有する法人のみ記載してください。
右側（Ｋ列）：❶－❷が自動計算されます。</t>
    <rPh sb="37" eb="39">
      <t>シセツ</t>
    </rPh>
    <rPh sb="94" eb="96">
      <t>シキュウ</t>
    </rPh>
    <rPh sb="96" eb="98">
      <t>タイショウ</t>
    </rPh>
    <rPh sb="102" eb="104">
      <t>シセツ</t>
    </rPh>
    <rPh sb="105" eb="106">
      <t>ユウ</t>
    </rPh>
    <rPh sb="108" eb="110">
      <t>ホウジン</t>
    </rPh>
    <rPh sb="112" eb="114">
      <t>キサイ</t>
    </rPh>
    <rPh sb="122" eb="124">
      <t>ミギガワ</t>
    </rPh>
    <rPh sb="126" eb="127">
      <t>レツ</t>
    </rPh>
    <rPh sb="133" eb="135">
      <t>ジドウ</t>
    </rPh>
    <rPh sb="135" eb="137">
      <t>ケイサン</t>
    </rPh>
    <phoneticPr fontId="37"/>
  </si>
  <si>
    <t>左側（Ｆ列）：開設者名（法人の名称等）を記載してください。（例：医療法人○○会）
右側（Ｋ列）：❶は賃金改善の総額が転記されます。</t>
    <rPh sb="0" eb="2">
      <t>ヒダリガワ</t>
    </rPh>
    <rPh sb="4" eb="5">
      <t>レツ</t>
    </rPh>
    <rPh sb="7" eb="10">
      <t>カイセツシャ</t>
    </rPh>
    <rPh sb="10" eb="11">
      <t>メイ</t>
    </rPh>
    <rPh sb="12" eb="14">
      <t>ホウジン</t>
    </rPh>
    <rPh sb="15" eb="17">
      <t>メイショウ</t>
    </rPh>
    <rPh sb="17" eb="18">
      <t>トウ</t>
    </rPh>
    <rPh sb="20" eb="22">
      <t>キサイ</t>
    </rPh>
    <rPh sb="30" eb="31">
      <t>レイ</t>
    </rPh>
    <rPh sb="32" eb="34">
      <t>イリョウ</t>
    </rPh>
    <rPh sb="34" eb="36">
      <t>ホウジン</t>
    </rPh>
    <rPh sb="38" eb="39">
      <t>カイ</t>
    </rPh>
    <rPh sb="41" eb="43">
      <t>ミギガワ</t>
    </rPh>
    <rPh sb="45" eb="46">
      <t>レツ</t>
    </rPh>
    <rPh sb="50" eb="52">
      <t>チンギン</t>
    </rPh>
    <rPh sb="52" eb="54">
      <t>カイゼン</t>
    </rPh>
    <rPh sb="55" eb="57">
      <t>ソウガク</t>
    </rPh>
    <rPh sb="58" eb="60">
      <t>テンキ</t>
    </rPh>
    <phoneticPr fontId="37"/>
  </si>
  <si>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7"/>
  </si>
  <si>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7"/>
  </si>
  <si>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8"/>
  </si>
  <si>
    <r>
      <t>（別紙様式２-1）</t>
    </r>
    <r>
      <rPr>
        <b/>
        <sz val="14"/>
        <color rgb="FFFF0000"/>
        <rFont val="ＭＳ Ｐゴシック"/>
        <family val="3"/>
        <charset val="128"/>
        <scheme val="minor"/>
      </rPr>
      <t>※訪看ＳＴ（施設単位）の報告</t>
    </r>
    <rPh sb="1" eb="3">
      <t>ベッシ</t>
    </rPh>
    <rPh sb="3" eb="5">
      <t>ヨウシキ</t>
    </rPh>
    <rPh sb="10" eb="12">
      <t>ホウカン</t>
    </rPh>
    <rPh sb="15" eb="17">
      <t>シセツ</t>
    </rPh>
    <rPh sb="17" eb="19">
      <t>タンイ</t>
    </rPh>
    <rPh sb="21" eb="23">
      <t>ホウコク</t>
    </rPh>
    <phoneticPr fontId="38"/>
  </si>
  <si>
    <r>
      <t xml:space="preserve">（別紙2-2）
</t>
    </r>
    <r>
      <rPr>
        <b/>
        <sz val="14"/>
        <color rgb="FFFF0000"/>
        <rFont val="ＭＳ Ｐゴシック"/>
        <family val="3"/>
        <charset val="128"/>
        <scheme val="minor"/>
      </rPr>
      <t>※訪問看護ステーション（施設単位）の報告</t>
    </r>
    <rPh sb="1" eb="3">
      <t>ベッシ</t>
    </rPh>
    <rPh sb="9" eb="11">
      <t>ホウモン</t>
    </rPh>
    <rPh sb="11" eb="13">
      <t>カンゴ</t>
    </rPh>
    <rPh sb="20" eb="22">
      <t>シセツ</t>
    </rPh>
    <rPh sb="22" eb="24">
      <t>タンイ</t>
    </rPh>
    <rPh sb="26" eb="28">
      <t>ホウコク</t>
    </rPh>
    <phoneticPr fontId="38"/>
  </si>
  <si>
    <r>
      <t>（別紙様式２-1）</t>
    </r>
    <r>
      <rPr>
        <b/>
        <sz val="14"/>
        <color rgb="FFFF0000"/>
        <rFont val="ＭＳ Ｐゴシック"/>
        <family val="3"/>
        <charset val="128"/>
        <scheme val="minor"/>
      </rPr>
      <t>※訪問看護ＳＴ（法人単位）の報告</t>
    </r>
    <rPh sb="10" eb="12">
      <t>ホウモン</t>
    </rPh>
    <rPh sb="12" eb="14">
      <t>カンゴ</t>
    </rPh>
    <rPh sb="17" eb="19">
      <t>ホウジン</t>
    </rPh>
    <rPh sb="19" eb="21">
      <t>タンイ</t>
    </rPh>
    <rPh sb="23" eb="25">
      <t>ホウコク</t>
    </rPh>
    <phoneticPr fontId="38"/>
  </si>
  <si>
    <r>
      <t xml:space="preserve">（別紙様式2-2）
</t>
    </r>
    <r>
      <rPr>
        <b/>
        <sz val="14"/>
        <color rgb="FFFF0000"/>
        <rFont val="ＭＳ Ｐゴシック"/>
        <family val="3"/>
        <charset val="128"/>
        <scheme val="minor"/>
      </rPr>
      <t>※訪問看護ステーション（法人単位）の報告</t>
    </r>
    <rPh sb="1" eb="3">
      <t>ベッシ</t>
    </rPh>
    <rPh sb="3" eb="5">
      <t>ヨウシキ</t>
    </rPh>
    <rPh sb="11" eb="13">
      <t>ホウモン</t>
    </rPh>
    <rPh sb="13" eb="15">
      <t>カンゴ</t>
    </rPh>
    <rPh sb="22" eb="24">
      <t>ホウジン</t>
    </rPh>
    <rPh sb="24" eb="26">
      <t>タンイ</t>
    </rPh>
    <rPh sb="28" eb="30">
      <t>ホウコク</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</si>
</sst>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0%"/>
    <numFmt numFmtId="179" formatCode="#,##0&quot;ヶ月分&quot;"/>
    <numFmt numFmtId="180" formatCode="#,##0&quot;ヶ月&quot;"/>
  </numFmts>
  <fonts count="5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9"/>
      <color indexed="81"/>
      <name val="MS P ゴシック"/>
      <family val="3"/>
      <charset val="128"/>
    </font>
    <font>
      <b/>
      <u/>
      <sz val="12"/>
      <color rgb="FFFF0000"/>
      <name val="ＭＳ ゴシック"/>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0" borderId="0" applyNumberFormat="0" applyFill="0" applyBorder="0" applyAlignment="0" applyProtection="0">
      <alignment vertical="center"/>
    </xf>
    <xf numFmtId="0" fontId="23" fillId="26" borderId="7" applyNumberFormat="0" applyAlignment="0" applyProtection="0">
      <alignment vertical="center"/>
    </xf>
    <xf numFmtId="0" fontId="24" fillId="27" borderId="0" applyNumberFormat="0" applyBorder="0" applyAlignment="0" applyProtection="0">
      <alignment vertical="center"/>
    </xf>
    <xf numFmtId="0" fontId="20" fillId="28" borderId="8" applyNumberFormat="0" applyFont="0" applyAlignment="0" applyProtection="0">
      <alignment vertical="center"/>
    </xf>
    <xf numFmtId="0" fontId="25" fillId="0" borderId="9" applyNumberFormat="0" applyFill="0" applyAlignment="0" applyProtection="0">
      <alignment vertical="center"/>
    </xf>
    <xf numFmtId="0" fontId="26" fillId="29" borderId="0" applyNumberFormat="0" applyBorder="0" applyAlignment="0" applyProtection="0">
      <alignment vertical="center"/>
    </xf>
    <xf numFmtId="0" fontId="27" fillId="30" borderId="10" applyNumberFormat="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1" fillId="0" borderId="0" applyNumberFormat="0" applyFill="0" applyBorder="0" applyAlignment="0" applyProtection="0">
      <alignment vertical="center"/>
    </xf>
    <xf numFmtId="0" fontId="32" fillId="0" borderId="14" applyNumberFormat="0" applyFill="0" applyAlignment="0" applyProtection="0">
      <alignment vertical="center"/>
    </xf>
    <xf numFmtId="0" fontId="33" fillId="30" borderId="15" applyNumberFormat="0" applyAlignment="0" applyProtection="0">
      <alignment vertical="center"/>
    </xf>
    <xf numFmtId="0" fontId="34" fillId="0" borderId="0" applyNumberFormat="0" applyFill="0" applyBorder="0" applyAlignment="0" applyProtection="0">
      <alignment vertical="center"/>
    </xf>
    <xf numFmtId="0" fontId="35" fillId="31" borderId="10" applyNumberFormat="0" applyAlignment="0" applyProtection="0">
      <alignment vertical="center"/>
    </xf>
    <xf numFmtId="0" fontId="36" fillId="32" borderId="0" applyNumberFormat="0" applyBorder="0" applyAlignment="0" applyProtection="0">
      <alignment vertical="center"/>
    </xf>
    <xf numFmtId="0" fontId="19" fillId="0" borderId="0">
      <alignment vertical="center"/>
    </xf>
    <xf numFmtId="0" fontId="18" fillId="0" borderId="0">
      <alignment vertical="center"/>
    </xf>
    <xf numFmtId="0" fontId="40" fillId="0" borderId="0"/>
    <xf numFmtId="38" fontId="40" fillId="0" borderId="0" applyFont="0" applyFill="0" applyBorder="0" applyAlignment="0" applyProtection="0"/>
    <xf numFmtId="0" fontId="42" fillId="0" borderId="0"/>
    <xf numFmtId="38" fontId="42" fillId="0" borderId="0" applyFont="0" applyFill="0" applyBorder="0" applyAlignment="0" applyProtection="0">
      <alignment vertical="center"/>
    </xf>
    <xf numFmtId="0" fontId="20" fillId="0" borderId="0">
      <alignment vertical="center"/>
    </xf>
    <xf numFmtId="0" fontId="20" fillId="0" borderId="0">
      <alignment vertical="center"/>
    </xf>
    <xf numFmtId="0" fontId="41" fillId="0" borderId="0">
      <alignment vertical="center"/>
    </xf>
    <xf numFmtId="38" fontId="20" fillId="0" borderId="0" applyFont="0" applyFill="0" applyBorder="0" applyAlignment="0" applyProtection="0">
      <alignment vertical="center"/>
    </xf>
    <xf numFmtId="0" fontId="43" fillId="0" borderId="0">
      <alignment vertical="center"/>
    </xf>
    <xf numFmtId="0" fontId="17" fillId="0" borderId="0">
      <alignment vertical="center"/>
    </xf>
    <xf numFmtId="38" fontId="17" fillId="0" borderId="0" applyFont="0" applyFill="0" applyBorder="0" applyAlignment="0" applyProtection="0">
      <alignment vertical="center"/>
    </xf>
    <xf numFmtId="0" fontId="43" fillId="0" borderId="0"/>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38" fontId="2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9" fontId="20" fillId="0" borderId="0" applyFont="0" applyFill="0" applyBorder="0" applyAlignment="0" applyProtection="0">
      <alignment vertical="center"/>
    </xf>
    <xf numFmtId="0" fontId="7" fillId="0" borderId="0">
      <alignment vertical="center"/>
    </xf>
    <xf numFmtId="0" fontId="7" fillId="0" borderId="0">
      <alignment vertical="center"/>
    </xf>
  </cellStyleXfs>
  <cellXfs count="86">
    <xf numFmtId="0" fontId="0" fillId="0" borderId="0" xfId="0">
      <alignment vertical="center"/>
    </xf>
    <xf numFmtId="0" fontId="15" fillId="0" borderId="0" xfId="57">
      <alignment vertical="center"/>
    </xf>
    <xf numFmtId="0" fontId="44" fillId="33" borderId="22" xfId="58" applyFont="1" applyFill="1" applyBorder="1">
      <alignment vertical="center"/>
    </xf>
    <xf numFmtId="0" fontId="14" fillId="34" borderId="21" xfId="58" applyFill="1" applyBorder="1">
      <alignment vertical="center"/>
    </xf>
    <xf numFmtId="0" fontId="14" fillId="0" borderId="0" xfId="58">
      <alignment vertical="center"/>
    </xf>
    <xf numFmtId="0" fontId="46" fillId="0" borderId="0" xfId="69" applyFont="1">
      <alignment vertical="center"/>
    </xf>
    <xf numFmtId="0" fontId="9" fillId="0" borderId="0" xfId="69">
      <alignment vertical="center"/>
    </xf>
    <xf numFmtId="0" fontId="9" fillId="0" borderId="0" xfId="69" applyAlignment="1">
      <alignment vertical="center" wrapText="1"/>
    </xf>
    <xf numFmtId="0" fontId="20" fillId="0" borderId="0" xfId="69" applyFont="1" applyAlignment="1">
      <alignment vertical="center" wrapText="1"/>
    </xf>
    <xf numFmtId="0" fontId="32" fillId="37" borderId="5" xfId="69" applyFont="1" applyFill="1" applyBorder="1" applyAlignment="1">
      <alignment vertical="center" wrapText="1"/>
    </xf>
    <xf numFmtId="0" fontId="32" fillId="35" borderId="5" xfId="69" applyFont="1" applyFill="1" applyBorder="1" applyAlignment="1">
      <alignment horizontal="center" vertical="center" wrapText="1"/>
    </xf>
    <xf numFmtId="0" fontId="32" fillId="0" borderId="5" xfId="69" applyFont="1" applyBorder="1" applyAlignment="1">
      <alignment vertical="center" wrapText="1"/>
    </xf>
    <xf numFmtId="0" fontId="46" fillId="0" borderId="0" xfId="69" applyFont="1" applyAlignment="1">
      <alignment horizontal="center" vertical="center"/>
    </xf>
    <xf numFmtId="0" fontId="32" fillId="37" borderId="5" xfId="69" applyFont="1" applyFill="1" applyBorder="1" applyAlignment="1">
      <alignment horizontal="center" vertical="center" wrapText="1"/>
    </xf>
    <xf numFmtId="0" fontId="9" fillId="0" borderId="0" xfId="69" applyAlignment="1">
      <alignment horizontal="center" vertical="center"/>
    </xf>
    <xf numFmtId="0" fontId="0" fillId="0" borderId="0" xfId="69" applyFont="1" applyAlignment="1">
      <alignment vertical="center" wrapText="1"/>
    </xf>
    <xf numFmtId="176" fontId="32" fillId="35" borderId="5" xfId="69" applyNumberFormat="1" applyFont="1" applyFill="1" applyBorder="1" applyAlignment="1">
      <alignment horizontal="center" vertical="center" wrapText="1"/>
    </xf>
    <xf numFmtId="0" fontId="47" fillId="0" borderId="0" xfId="69" applyFont="1" applyProtection="1">
      <alignment vertical="center"/>
      <protection locked="0"/>
    </xf>
    <xf numFmtId="0" fontId="47" fillId="0" borderId="0" xfId="69" applyFont="1" applyAlignment="1" applyProtection="1">
      <alignment horizontal="center" vertical="center"/>
      <protection locked="0"/>
    </xf>
    <xf numFmtId="0" fontId="47" fillId="36" borderId="0" xfId="69" applyFont="1" applyFill="1" applyAlignment="1" applyProtection="1">
      <alignment horizontal="right" vertical="center"/>
      <protection locked="0"/>
    </xf>
    <xf numFmtId="176" fontId="47" fillId="36" borderId="0" xfId="68" applyNumberFormat="1" applyFont="1" applyFill="1" applyAlignment="1" applyProtection="1">
      <alignment horizontal="right" vertical="center"/>
      <protection locked="0"/>
    </xf>
    <xf numFmtId="176" fontId="47" fillId="36" borderId="0" xfId="69" applyNumberFormat="1" applyFont="1" applyFill="1" applyAlignment="1" applyProtection="1">
      <alignment horizontal="right" vertical="center"/>
      <protection locked="0"/>
    </xf>
    <xf numFmtId="0" fontId="32" fillId="36" borderId="3" xfId="69" applyFont="1" applyFill="1" applyBorder="1" applyAlignment="1">
      <alignment vertical="center" wrapText="1"/>
    </xf>
    <xf numFmtId="0" fontId="32" fillId="0" borderId="0" xfId="58" applyFont="1" applyAlignment="1">
      <alignment vertical="center" wrapText="1"/>
    </xf>
    <xf numFmtId="0" fontId="32" fillId="36" borderId="20" xfId="58" applyFont="1" applyFill="1" applyBorder="1" applyAlignment="1">
      <alignment vertical="center" wrapText="1"/>
    </xf>
    <xf numFmtId="0" fontId="32" fillId="36" borderId="18" xfId="58" applyFont="1" applyFill="1" applyBorder="1" applyAlignment="1">
      <alignment vertical="center" wrapText="1"/>
    </xf>
    <xf numFmtId="0" fontId="32" fillId="36" borderId="17" xfId="58" applyFont="1" applyFill="1" applyBorder="1" applyAlignment="1">
      <alignment vertical="center" wrapText="1"/>
    </xf>
    <xf numFmtId="0" fontId="45" fillId="0" borderId="0" xfId="69" applyFont="1" applyAlignment="1" applyProtection="1">
      <alignment horizontal="right" vertical="center"/>
      <protection locked="0"/>
    </xf>
    <xf numFmtId="178" fontId="32" fillId="0" borderId="5" xfId="71" applyNumberFormat="1" applyFont="1" applyBorder="1" applyAlignment="1">
      <alignment horizontal="center" vertical="center" wrapText="1"/>
    </xf>
    <xf numFmtId="176" fontId="32" fillId="0" borderId="5" xfId="71" applyNumberFormat="1" applyFont="1" applyBorder="1" applyAlignment="1">
      <alignment horizontal="center" vertical="center" wrapText="1"/>
    </xf>
    <xf numFmtId="176" fontId="32" fillId="35" borderId="5" xfId="71" applyNumberFormat="1" applyFont="1" applyFill="1" applyBorder="1" applyAlignment="1">
      <alignment horizontal="center" vertical="center" wrapText="1"/>
    </xf>
    <xf numFmtId="177" fontId="32" fillId="35" borderId="5" xfId="71" applyNumberFormat="1" applyFont="1" applyFill="1" applyBorder="1" applyAlignment="1">
      <alignment horizontal="center" vertical="center" wrapText="1"/>
    </xf>
    <xf numFmtId="177" fontId="32" fillId="35" borderId="5" xfId="69" applyNumberFormat="1" applyFont="1" applyFill="1" applyBorder="1" applyAlignment="1">
      <alignment horizontal="center" vertical="center" wrapText="1"/>
    </xf>
    <xf numFmtId="176" fontId="32" fillId="0" borderId="5" xfId="69" applyNumberFormat="1" applyFont="1" applyBorder="1" applyAlignment="1">
      <alignment horizontal="center" vertical="center" wrapText="1"/>
    </xf>
    <xf numFmtId="0" fontId="8" fillId="0" borderId="0" xfId="69" applyFont="1">
      <alignment vertical="center"/>
    </xf>
    <xf numFmtId="0" fontId="32" fillId="37" borderId="5" xfId="72" applyFont="1" applyFill="1" applyBorder="1" applyAlignment="1">
      <alignment vertical="center" wrapText="1"/>
    </xf>
    <xf numFmtId="0" fontId="32" fillId="37" borderId="5" xfId="72" applyFont="1" applyFill="1" applyBorder="1" applyAlignment="1">
      <alignment horizontal="center" vertical="center" wrapText="1"/>
    </xf>
    <xf numFmtId="0" fontId="0" fillId="0" borderId="0" xfId="72" applyFont="1" applyAlignment="1">
      <alignment vertical="center" wrapText="1"/>
    </xf>
    <xf numFmtId="0" fontId="7" fillId="0" borderId="0" xfId="72">
      <alignment vertical="center"/>
    </xf>
    <xf numFmtId="176" fontId="32" fillId="0" borderId="23" xfId="69" applyNumberFormat="1" applyFont="1" applyBorder="1" applyAlignment="1">
      <alignment horizontal="center" vertical="center" wrapText="1"/>
    </xf>
    <xf numFmtId="179" fontId="32" fillId="0" borderId="5" xfId="69" applyNumberFormat="1" applyFont="1" applyBorder="1" applyAlignment="1">
      <alignment horizontal="center" vertical="center" wrapText="1"/>
    </xf>
    <xf numFmtId="180" fontId="32" fillId="35" borderId="5" xfId="71" applyNumberFormat="1" applyFont="1" applyFill="1" applyBorder="1" applyAlignment="1">
      <alignment horizontal="center" vertical="center" wrapText="1"/>
    </xf>
    <xf numFmtId="0" fontId="32" fillId="0" borderId="25" xfId="69" applyFont="1" applyBorder="1" applyAlignment="1">
      <alignment vertical="center" wrapText="1"/>
    </xf>
    <xf numFmtId="180" fontId="32" fillId="35" borderId="5" xfId="69" applyNumberFormat="1" applyFont="1" applyFill="1" applyBorder="1" applyAlignment="1">
      <alignment horizontal="center" vertical="center" wrapText="1"/>
    </xf>
    <xf numFmtId="0" fontId="47" fillId="0" borderId="0" xfId="69" applyFont="1">
      <alignment vertical="center"/>
    </xf>
    <xf numFmtId="0" fontId="6" fillId="0" borderId="0" xfId="69" applyFont="1" applyAlignment="1">
      <alignment vertical="center" wrapText="1"/>
    </xf>
    <xf numFmtId="0" fontId="5" fillId="0" borderId="0" xfId="69" applyFont="1" applyAlignment="1">
      <alignment vertical="center" wrapText="1"/>
    </xf>
    <xf numFmtId="0" fontId="51" fillId="0" borderId="0" xfId="0" applyFont="1">
      <alignment vertical="center"/>
    </xf>
    <xf numFmtId="0" fontId="51" fillId="0" borderId="5" xfId="0" applyFont="1" applyBorder="1" applyAlignment="1">
      <alignment horizontal="center" vertical="center"/>
    </xf>
    <xf numFmtId="0" fontId="51" fillId="0" borderId="3" xfId="0" applyFont="1" applyBorder="1">
      <alignment vertical="center"/>
    </xf>
    <xf numFmtId="0" fontId="51" fillId="0" borderId="5" xfId="0" applyFont="1" applyBorder="1" applyAlignment="1">
      <alignment horizontal="center" vertical="center" wrapText="1"/>
    </xf>
    <xf numFmtId="0" fontId="51" fillId="0" borderId="5" xfId="0" applyFont="1" applyBorder="1" applyAlignment="1">
      <alignment horizontal="right" vertical="center"/>
    </xf>
    <xf numFmtId="176" fontId="51" fillId="0" borderId="5" xfId="0" applyNumberFormat="1" applyFont="1" applyBorder="1" applyAlignment="1">
      <alignment horizontal="right" vertical="center"/>
    </xf>
    <xf numFmtId="0" fontId="46" fillId="0" borderId="0" xfId="69" applyFont="1" applyAlignment="1">
      <alignment vertical="center" wrapText="1"/>
    </xf>
    <xf numFmtId="0" fontId="4" fillId="0" borderId="0" xfId="69" applyFont="1" applyAlignment="1">
      <alignment vertical="center" wrapText="1"/>
    </xf>
    <xf numFmtId="0" fontId="3" fillId="0" borderId="0" xfId="69" applyFont="1" applyAlignment="1">
      <alignment vertical="center" wrapText="1"/>
    </xf>
    <xf numFmtId="0" fontId="32" fillId="0" borderId="5" xfId="69" applyFont="1" applyBorder="1" applyAlignment="1">
      <alignment horizontal="center" vertical="center" wrapText="1"/>
    </xf>
    <xf numFmtId="0" fontId="32" fillId="0" borderId="3" xfId="69" applyFont="1" applyBorder="1" applyAlignment="1">
      <alignment vertical="center" wrapText="1"/>
    </xf>
    <xf numFmtId="0" fontId="47" fillId="35" borderId="0" xfId="69" applyFont="1" applyFill="1" applyAlignment="1" applyProtection="1">
      <alignment horizontal="right" vertical="center"/>
      <protection locked="0"/>
    </xf>
    <xf numFmtId="176" fontId="47" fillId="35" borderId="0" xfId="68" applyNumberFormat="1" applyFont="1" applyFill="1" applyAlignment="1" applyProtection="1">
      <alignment horizontal="right" vertical="center"/>
      <protection locked="0"/>
    </xf>
    <xf numFmtId="0" fontId="2" fillId="0" borderId="0" xfId="69" applyFont="1" applyAlignment="1">
      <alignment vertical="center" wrapText="1"/>
    </xf>
    <xf numFmtId="0" fontId="2" fillId="0" borderId="0" xfId="69" applyFont="1">
      <alignment vertical="center"/>
    </xf>
    <xf numFmtId="0" fontId="32" fillId="37" borderId="3" xfId="72" applyFont="1" applyFill="1" applyBorder="1" applyAlignment="1">
      <alignment horizontal="center" vertical="center" wrapText="1"/>
    </xf>
    <xf numFmtId="0" fontId="32" fillId="37" borderId="2" xfId="72" applyFont="1" applyFill="1" applyBorder="1" applyAlignment="1">
      <alignment horizontal="center" vertical="center" wrapText="1"/>
    </xf>
    <xf numFmtId="0" fontId="32" fillId="0" borderId="3" xfId="69" applyFont="1" applyBorder="1" applyAlignment="1">
      <alignment horizontal="center" vertical="center" wrapText="1"/>
    </xf>
    <xf numFmtId="0" fontId="32" fillId="0" borderId="1" xfId="69" applyFont="1" applyBorder="1" applyAlignment="1">
      <alignment horizontal="center" vertical="center" wrapText="1"/>
    </xf>
    <xf numFmtId="0" fontId="32" fillId="0" borderId="2" xfId="69" applyFont="1" applyBorder="1" applyAlignment="1">
      <alignment horizontal="center" vertical="center" wrapText="1"/>
    </xf>
    <xf numFmtId="0" fontId="50" fillId="0" borderId="3" xfId="69" applyFont="1" applyBorder="1" applyAlignment="1">
      <alignment horizontal="center" vertical="center" wrapText="1"/>
    </xf>
    <xf numFmtId="0" fontId="50" fillId="0" borderId="1" xfId="69" applyFont="1" applyBorder="1" applyAlignment="1">
      <alignment horizontal="center" vertical="center" wrapText="1"/>
    </xf>
    <xf numFmtId="0" fontId="50" fillId="0" borderId="2" xfId="69" applyFont="1" applyBorder="1" applyAlignment="1">
      <alignment horizontal="center" vertical="center" wrapText="1"/>
    </xf>
    <xf numFmtId="0" fontId="32" fillId="0" borderId="5" xfId="69" applyFont="1" applyBorder="1" applyAlignment="1">
      <alignment horizontal="center" vertical="center" wrapText="1"/>
    </xf>
    <xf numFmtId="0" fontId="46" fillId="0" borderId="0" xfId="69" applyFont="1" applyAlignment="1">
      <alignment horizontal="center" vertical="center" wrapText="1"/>
    </xf>
    <xf numFmtId="0" fontId="46" fillId="0" borderId="0" xfId="69" applyFont="1" applyAlignment="1">
      <alignment horizontal="center" vertical="center"/>
    </xf>
    <xf numFmtId="0" fontId="32" fillId="0" borderId="24" xfId="69" applyFont="1" applyBorder="1" applyAlignment="1">
      <alignment horizontal="center" vertical="center" wrapText="1"/>
    </xf>
    <xf numFmtId="0" fontId="32" fillId="0" borderId="25" xfId="69" applyFont="1" applyBorder="1" applyAlignment="1">
      <alignment horizontal="center" vertical="center" wrapText="1"/>
    </xf>
    <xf numFmtId="0" fontId="47" fillId="0" borderId="0" xfId="69" applyFont="1" applyAlignment="1" applyProtection="1">
      <alignment horizontal="left" vertical="center" wrapText="1"/>
      <protection locked="0"/>
    </xf>
    <xf numFmtId="0" fontId="39" fillId="0" borderId="6" xfId="69" applyFont="1" applyBorder="1" applyAlignment="1">
      <alignment horizontal="left" vertical="center" wrapText="1"/>
    </xf>
    <xf numFmtId="0" fontId="39" fillId="0" borderId="6" xfId="69" applyFont="1" applyBorder="1" applyAlignment="1">
      <alignment horizontal="left" vertical="center"/>
    </xf>
    <xf numFmtId="0" fontId="32" fillId="37" borderId="4" xfId="69" applyFont="1" applyFill="1" applyBorder="1" applyAlignment="1">
      <alignment horizontal="center" vertical="center" wrapText="1"/>
    </xf>
    <xf numFmtId="0" fontId="32" fillId="37" borderId="26" xfId="69" applyFont="1" applyFill="1" applyBorder="1" applyAlignment="1">
      <alignment horizontal="center" vertical="center" wrapText="1"/>
    </xf>
    <xf numFmtId="178" fontId="32" fillId="0" borderId="24" xfId="71" applyNumberFormat="1" applyFont="1" applyBorder="1" applyAlignment="1">
      <alignment horizontal="center" vertical="center" wrapText="1"/>
    </xf>
    <xf numFmtId="178" fontId="32" fillId="0" borderId="25" xfId="71" applyNumberFormat="1" applyFont="1" applyBorder="1" applyAlignment="1">
      <alignment horizontal="center" vertical="center" wrapText="1"/>
    </xf>
    <xf numFmtId="0" fontId="5" fillId="0" borderId="27" xfId="69" applyFont="1" applyBorder="1" applyAlignment="1">
      <alignment horizontal="left" vertical="center" wrapText="1"/>
    </xf>
    <xf numFmtId="0" fontId="5" fillId="0" borderId="27" xfId="69" applyFont="1" applyBorder="1" applyAlignment="1">
      <alignment horizontal="left" vertical="center"/>
    </xf>
    <xf numFmtId="0" fontId="14" fillId="0" borderId="19" xfId="58" applyBorder="1" applyAlignment="1">
      <alignment horizontal="center" vertical="center"/>
    </xf>
    <xf numFmtId="0" fontId="14" fillId="0" borderId="16" xfId="58" applyBorder="1" applyAlignment="1">
      <alignment horizontal="center"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5">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N55"/>
  <sheetViews>
    <sheetView tabSelected="1" view="pageBreakPreview" zoomScale="85" zoomScaleNormal="85" zoomScaleSheetLayoutView="85" workbookViewId="0">
      <selection activeCell="A3" sqref="A3"/>
    </sheetView>
  </sheetViews>
  <sheetFormatPr defaultColWidth="9" defaultRowHeight="13.2"/>
  <cols>
    <col min="1" max="1" width="47.77734375" style="6" customWidth="1"/>
    <col min="2" max="4" width="15.109375" style="14" customWidth="1"/>
    <col min="5" max="5" width="23.21875" style="14" customWidth="1"/>
    <col min="6" max="6" width="86" style="6" customWidth="1"/>
    <col min="7" max="7" width="23.44140625" style="6" customWidth="1"/>
    <col min="8" max="8" width="167.88671875" style="7" customWidth="1"/>
    <col min="9" max="14" width="14.6640625" style="6" customWidth="1"/>
    <col min="15" max="15" width="18.88671875" style="6" customWidth="1"/>
    <col min="16" max="16" width="9" style="6"/>
    <col min="17" max="23" width="9" style="6" customWidth="1"/>
    <col min="24" max="16384" width="9" style="6"/>
  </cols>
  <sheetData>
    <row r="1" spans="1:14" ht="25.5" customHeight="1">
      <c r="A1" s="5" t="s">
        <v>177</v>
      </c>
      <c r="B1" s="12"/>
      <c r="C1" s="12"/>
      <c r="D1" s="12"/>
      <c r="E1" s="12"/>
      <c r="F1" s="5"/>
      <c r="G1" s="27"/>
    </row>
    <row r="2" spans="1:14" ht="46.5" customHeight="1">
      <c r="A2" s="71" t="s">
        <v>146</v>
      </c>
      <c r="B2" s="72"/>
      <c r="C2" s="72"/>
      <c r="D2" s="72"/>
      <c r="E2" s="72"/>
      <c r="F2" s="72"/>
      <c r="G2" s="72"/>
      <c r="H2" s="45" t="s">
        <v>51</v>
      </c>
    </row>
    <row r="3" spans="1:14" ht="32.25" customHeight="1">
      <c r="A3" s="17" t="s">
        <v>50</v>
      </c>
      <c r="B3" s="18"/>
      <c r="C3" s="18"/>
      <c r="D3" s="18"/>
      <c r="E3" s="58" t="s">
        <v>160</v>
      </c>
      <c r="F3" s="17" t="s">
        <v>117</v>
      </c>
      <c r="G3" s="20">
        <f>SUM($G$10:$G$14)</f>
        <v>231000</v>
      </c>
      <c r="H3" s="54" t="s">
        <v>138</v>
      </c>
    </row>
    <row r="4" spans="1:14" ht="26.25" customHeight="1">
      <c r="A4" s="17" t="s">
        <v>152</v>
      </c>
      <c r="B4" s="18"/>
      <c r="C4" s="18"/>
      <c r="D4" s="18"/>
      <c r="E4" s="58" t="s">
        <v>161</v>
      </c>
      <c r="F4" s="44" t="s">
        <v>116</v>
      </c>
      <c r="G4" s="59">
        <v>0</v>
      </c>
      <c r="H4" s="55" t="s">
        <v>150</v>
      </c>
    </row>
    <row r="5" spans="1:14" ht="45.75" customHeight="1">
      <c r="A5" s="75" t="s">
        <v>166</v>
      </c>
      <c r="B5" s="75"/>
      <c r="C5" s="75"/>
      <c r="D5" s="75"/>
      <c r="E5" s="19"/>
      <c r="F5" s="44" t="s">
        <v>142</v>
      </c>
      <c r="G5" s="20">
        <f>ROUNDDOWN(G3-G4,-3)</f>
        <v>231000</v>
      </c>
      <c r="H5" s="60" t="s">
        <v>167</v>
      </c>
      <c r="I5" s="61" t="s">
        <v>168</v>
      </c>
      <c r="J5" s="61" t="s">
        <v>169</v>
      </c>
    </row>
    <row r="6" spans="1:14" ht="41.25" customHeight="1">
      <c r="A6" s="17" t="s">
        <v>144</v>
      </c>
      <c r="B6" s="18"/>
      <c r="C6" s="18"/>
      <c r="D6" s="18"/>
      <c r="E6" s="20" t="str">
        <f>IF(G5&gt;=G6,"○","×")</f>
        <v>○</v>
      </c>
      <c r="F6" s="17" t="s">
        <v>118</v>
      </c>
      <c r="G6" s="59">
        <v>228000</v>
      </c>
      <c r="H6" s="54" t="s">
        <v>143</v>
      </c>
    </row>
    <row r="7" spans="1:14" ht="26.25" customHeight="1">
      <c r="A7" s="17" t="s">
        <v>62</v>
      </c>
      <c r="B7" s="18"/>
      <c r="C7" s="18"/>
      <c r="D7" s="18"/>
      <c r="E7" s="21">
        <f>G6-G7</f>
        <v>228000</v>
      </c>
      <c r="F7" s="17" t="s">
        <v>115</v>
      </c>
      <c r="G7" s="20">
        <f>IF(ROUNDDOWN(G6-G5,-3)&lt;=0,0,ROUNDDOWN(G6-G5,-3))</f>
        <v>0</v>
      </c>
      <c r="H7" s="45" t="s">
        <v>120</v>
      </c>
    </row>
    <row r="8" spans="1:14" ht="41.25" customHeight="1">
      <c r="A8" s="56" t="s">
        <v>158</v>
      </c>
      <c r="B8" s="64" t="s">
        <v>159</v>
      </c>
      <c r="C8" s="65"/>
      <c r="D8" s="65"/>
      <c r="E8" s="66"/>
      <c r="F8" s="70" t="s">
        <v>133</v>
      </c>
      <c r="G8" s="70"/>
      <c r="H8" s="8"/>
    </row>
    <row r="9" spans="1:14" s="38" customFormat="1" ht="66" customHeight="1">
      <c r="A9" s="35" t="s">
        <v>110</v>
      </c>
      <c r="B9" s="36" t="s">
        <v>100</v>
      </c>
      <c r="C9" s="36" t="s">
        <v>111</v>
      </c>
      <c r="D9" s="36" t="s">
        <v>99</v>
      </c>
      <c r="E9" s="36" t="s">
        <v>113</v>
      </c>
      <c r="F9" s="62" t="s">
        <v>119</v>
      </c>
      <c r="G9" s="63"/>
      <c r="H9" s="37" t="s">
        <v>101</v>
      </c>
    </row>
    <row r="10" spans="1:14" ht="50.25" customHeight="1">
      <c r="A10" s="11" t="s">
        <v>155</v>
      </c>
      <c r="B10" s="32"/>
      <c r="C10" s="16"/>
      <c r="D10" s="43"/>
      <c r="E10" s="16"/>
      <c r="F10" s="11"/>
      <c r="G10" s="33">
        <f>B10*C10*D10</f>
        <v>0</v>
      </c>
      <c r="H10" s="15" t="s">
        <v>121</v>
      </c>
    </row>
    <row r="11" spans="1:14" ht="57" customHeight="1">
      <c r="A11" s="11" t="s">
        <v>156</v>
      </c>
      <c r="B11" s="32">
        <v>3</v>
      </c>
      <c r="C11" s="16">
        <v>6000</v>
      </c>
      <c r="D11" s="43">
        <v>2</v>
      </c>
      <c r="E11" s="16">
        <v>6000</v>
      </c>
      <c r="F11" s="11"/>
      <c r="G11" s="33">
        <f t="shared" ref="G11:G13" si="0">B11*C11*D11</f>
        <v>36000</v>
      </c>
      <c r="H11" s="15" t="s">
        <v>122</v>
      </c>
    </row>
    <row r="12" spans="1:14" ht="80.25" customHeight="1">
      <c r="A12" s="11" t="s">
        <v>176</v>
      </c>
      <c r="B12" s="32"/>
      <c r="C12" s="16"/>
      <c r="D12" s="43"/>
      <c r="E12" s="42"/>
      <c r="F12" s="11"/>
      <c r="G12" s="33">
        <f t="shared" si="0"/>
        <v>0</v>
      </c>
      <c r="H12" s="15" t="s">
        <v>129</v>
      </c>
    </row>
    <row r="13" spans="1:14" ht="41.25" customHeight="1">
      <c r="A13" s="11" t="s">
        <v>157</v>
      </c>
      <c r="B13" s="32">
        <v>3</v>
      </c>
      <c r="C13" s="16">
        <v>16250</v>
      </c>
      <c r="D13" s="40">
        <v>4</v>
      </c>
      <c r="E13" s="39"/>
      <c r="F13" s="11"/>
      <c r="G13" s="33">
        <f t="shared" si="0"/>
        <v>195000</v>
      </c>
      <c r="H13" s="15" t="s">
        <v>162</v>
      </c>
      <c r="I13" s="34">
        <v>1</v>
      </c>
      <c r="J13" s="34">
        <v>2</v>
      </c>
      <c r="K13" s="34">
        <v>3</v>
      </c>
      <c r="L13" s="34">
        <v>4</v>
      </c>
      <c r="M13" s="34"/>
      <c r="N13" s="34"/>
    </row>
    <row r="14" spans="1:14" ht="73.5" customHeight="1">
      <c r="A14" s="73"/>
      <c r="B14" s="74"/>
      <c r="C14" s="74"/>
      <c r="D14" s="74"/>
      <c r="E14" s="74"/>
      <c r="F14" s="57" t="s">
        <v>174</v>
      </c>
      <c r="G14" s="33">
        <f>'別紙（2.0％超部分算定シート）'!I4+'別紙（2.0％超部分算定シート）'!I5+'別紙（2.0％超部分算定シート）'!I6</f>
        <v>0</v>
      </c>
      <c r="H14" s="15" t="s">
        <v>130</v>
      </c>
    </row>
    <row r="15" spans="1:14" ht="55.5" customHeight="1">
      <c r="A15" s="67" t="s">
        <v>163</v>
      </c>
      <c r="B15" s="68"/>
      <c r="C15" s="68"/>
      <c r="D15" s="68"/>
      <c r="E15" s="68"/>
      <c r="F15" s="68"/>
      <c r="G15" s="69"/>
      <c r="H15" s="15"/>
    </row>
    <row r="16" spans="1:14" s="38" customFormat="1" ht="72.75" customHeight="1">
      <c r="A16" s="35" t="s">
        <v>114</v>
      </c>
      <c r="B16" s="36" t="s">
        <v>100</v>
      </c>
      <c r="C16" s="36" t="s">
        <v>153</v>
      </c>
      <c r="D16" s="36" t="s">
        <v>99</v>
      </c>
      <c r="E16" s="36" t="s">
        <v>113</v>
      </c>
      <c r="F16" s="62" t="s">
        <v>119</v>
      </c>
      <c r="G16" s="63"/>
      <c r="H16" s="37" t="s">
        <v>101</v>
      </c>
    </row>
    <row r="17" spans="1:14" ht="39.75" customHeight="1">
      <c r="A17" s="11" t="s">
        <v>155</v>
      </c>
      <c r="B17" s="32"/>
      <c r="C17" s="16"/>
      <c r="D17" s="43"/>
      <c r="E17" s="16"/>
      <c r="F17" s="11"/>
      <c r="G17" s="33">
        <f>B17*C17*D17</f>
        <v>0</v>
      </c>
      <c r="H17" s="15" t="s">
        <v>121</v>
      </c>
    </row>
    <row r="18" spans="1:14" ht="42.75" customHeight="1">
      <c r="A18" s="11" t="s">
        <v>156</v>
      </c>
      <c r="B18" s="32">
        <v>3</v>
      </c>
      <c r="C18" s="16">
        <v>6000</v>
      </c>
      <c r="D18" s="43">
        <v>2</v>
      </c>
      <c r="E18" s="16">
        <v>6000</v>
      </c>
      <c r="F18" s="11"/>
      <c r="G18" s="33">
        <f t="shared" ref="G18:G20" si="1">B18*C18*D18</f>
        <v>36000</v>
      </c>
      <c r="H18" s="15" t="s">
        <v>122</v>
      </c>
    </row>
    <row r="19" spans="1:14" ht="80.25" customHeight="1">
      <c r="A19" s="11" t="s">
        <v>176</v>
      </c>
      <c r="B19" s="32"/>
      <c r="C19" s="16"/>
      <c r="D19" s="43"/>
      <c r="E19" s="42"/>
      <c r="F19" s="11"/>
      <c r="G19" s="33">
        <f t="shared" si="1"/>
        <v>0</v>
      </c>
      <c r="H19" s="15" t="s">
        <v>129</v>
      </c>
    </row>
    <row r="20" spans="1:14" ht="41.25" customHeight="1">
      <c r="A20" s="11" t="s">
        <v>157</v>
      </c>
      <c r="B20" s="32">
        <v>3</v>
      </c>
      <c r="C20" s="16">
        <v>16250</v>
      </c>
      <c r="D20" s="40">
        <v>4</v>
      </c>
      <c r="E20" s="39"/>
      <c r="F20" s="11"/>
      <c r="G20" s="33">
        <f t="shared" si="1"/>
        <v>195000</v>
      </c>
      <c r="H20" s="15" t="s">
        <v>162</v>
      </c>
      <c r="I20" s="34">
        <v>1</v>
      </c>
      <c r="J20" s="34">
        <v>2</v>
      </c>
      <c r="K20" s="34">
        <v>3</v>
      </c>
      <c r="L20" s="34">
        <v>4</v>
      </c>
      <c r="M20" s="34"/>
      <c r="N20" s="34"/>
    </row>
    <row r="21" spans="1:14" s="38" customFormat="1" ht="72.75" customHeight="1">
      <c r="A21" s="35" t="s">
        <v>135</v>
      </c>
      <c r="B21" s="36" t="s">
        <v>100</v>
      </c>
      <c r="C21" s="36" t="s">
        <v>153</v>
      </c>
      <c r="D21" s="36" t="s">
        <v>99</v>
      </c>
      <c r="E21" s="36" t="s">
        <v>113</v>
      </c>
      <c r="F21" s="62" t="s">
        <v>119</v>
      </c>
      <c r="G21" s="63"/>
      <c r="H21" s="37" t="s">
        <v>101</v>
      </c>
    </row>
    <row r="22" spans="1:14" ht="39.75" customHeight="1">
      <c r="A22" s="11" t="s">
        <v>155</v>
      </c>
      <c r="B22" s="32"/>
      <c r="C22" s="16"/>
      <c r="D22" s="43"/>
      <c r="E22" s="16"/>
      <c r="F22" s="11"/>
      <c r="G22" s="33">
        <f>B22*C22*D22</f>
        <v>0</v>
      </c>
      <c r="H22" s="15" t="s">
        <v>121</v>
      </c>
    </row>
    <row r="23" spans="1:14" ht="47.25" customHeight="1">
      <c r="A23" s="11" t="s">
        <v>156</v>
      </c>
      <c r="B23" s="32"/>
      <c r="C23" s="16"/>
      <c r="D23" s="43"/>
      <c r="E23" s="16"/>
      <c r="F23" s="11"/>
      <c r="G23" s="33">
        <f t="shared" ref="G23:G25" si="2">B23*C23*D23</f>
        <v>0</v>
      </c>
      <c r="H23" s="15" t="s">
        <v>122</v>
      </c>
    </row>
    <row r="24" spans="1:14" ht="80.25" customHeight="1">
      <c r="A24" s="11" t="s">
        <v>176</v>
      </c>
      <c r="B24" s="32"/>
      <c r="C24" s="16"/>
      <c r="D24" s="43"/>
      <c r="E24" s="42"/>
      <c r="F24" s="11"/>
      <c r="G24" s="33">
        <f t="shared" si="2"/>
        <v>0</v>
      </c>
      <c r="H24" s="15" t="s">
        <v>129</v>
      </c>
    </row>
    <row r="25" spans="1:14" ht="41.25" customHeight="1">
      <c r="A25" s="11" t="s">
        <v>157</v>
      </c>
      <c r="B25" s="32"/>
      <c r="C25" s="16"/>
      <c r="D25" s="40"/>
      <c r="E25" s="39"/>
      <c r="F25" s="11"/>
      <c r="G25" s="33">
        <f t="shared" si="2"/>
        <v>0</v>
      </c>
      <c r="H25" s="15" t="s">
        <v>162</v>
      </c>
      <c r="I25" s="34">
        <v>1</v>
      </c>
      <c r="J25" s="34">
        <v>2</v>
      </c>
      <c r="K25" s="34">
        <v>3</v>
      </c>
      <c r="L25" s="34">
        <v>4</v>
      </c>
      <c r="M25" s="34"/>
      <c r="N25" s="34"/>
    </row>
    <row r="26" spans="1:14" s="38" customFormat="1" ht="72.75" customHeight="1">
      <c r="A26" s="35" t="s">
        <v>136</v>
      </c>
      <c r="B26" s="36" t="s">
        <v>100</v>
      </c>
      <c r="C26" s="36" t="s">
        <v>153</v>
      </c>
      <c r="D26" s="36" t="s">
        <v>99</v>
      </c>
      <c r="E26" s="36" t="s">
        <v>113</v>
      </c>
      <c r="F26" s="62" t="s">
        <v>119</v>
      </c>
      <c r="G26" s="63"/>
      <c r="H26" s="37" t="s">
        <v>101</v>
      </c>
    </row>
    <row r="27" spans="1:14" ht="50.25" customHeight="1">
      <c r="A27" s="11" t="s">
        <v>155</v>
      </c>
      <c r="B27" s="32"/>
      <c r="C27" s="16"/>
      <c r="D27" s="43"/>
      <c r="E27" s="16"/>
      <c r="F27" s="11"/>
      <c r="G27" s="33">
        <f>B27*C27*D27</f>
        <v>0</v>
      </c>
      <c r="H27" s="15" t="s">
        <v>121</v>
      </c>
    </row>
    <row r="28" spans="1:14" ht="57" customHeight="1">
      <c r="A28" s="11" t="s">
        <v>156</v>
      </c>
      <c r="B28" s="32"/>
      <c r="C28" s="16"/>
      <c r="D28" s="43"/>
      <c r="E28" s="16"/>
      <c r="F28" s="11"/>
      <c r="G28" s="33">
        <f t="shared" ref="G28:G30" si="3">B28*C28*D28</f>
        <v>0</v>
      </c>
      <c r="H28" s="15" t="s">
        <v>122</v>
      </c>
    </row>
    <row r="29" spans="1:14" ht="80.25" customHeight="1">
      <c r="A29" s="11" t="s">
        <v>176</v>
      </c>
      <c r="B29" s="32"/>
      <c r="C29" s="16"/>
      <c r="D29" s="43"/>
      <c r="E29" s="42"/>
      <c r="F29" s="11"/>
      <c r="G29" s="33">
        <f t="shared" si="3"/>
        <v>0</v>
      </c>
      <c r="H29" s="15" t="s">
        <v>129</v>
      </c>
    </row>
    <row r="30" spans="1:14" ht="41.25" customHeight="1">
      <c r="A30" s="11" t="s">
        <v>157</v>
      </c>
      <c r="B30" s="32"/>
      <c r="C30" s="16"/>
      <c r="D30" s="40"/>
      <c r="E30" s="39"/>
      <c r="F30" s="11"/>
      <c r="G30" s="33">
        <f t="shared" si="3"/>
        <v>0</v>
      </c>
      <c r="H30" s="15" t="s">
        <v>162</v>
      </c>
      <c r="I30" s="34">
        <v>1</v>
      </c>
      <c r="J30" s="34">
        <v>2</v>
      </c>
      <c r="K30" s="34">
        <v>3</v>
      </c>
      <c r="L30" s="34">
        <v>4</v>
      </c>
      <c r="M30" s="34"/>
      <c r="N30" s="34"/>
    </row>
    <row r="31" spans="1:14" s="38" customFormat="1" ht="72.75" customHeight="1">
      <c r="A31" s="35" t="s">
        <v>165</v>
      </c>
      <c r="B31" s="36" t="s">
        <v>100</v>
      </c>
      <c r="C31" s="36" t="s">
        <v>153</v>
      </c>
      <c r="D31" s="36" t="s">
        <v>99</v>
      </c>
      <c r="E31" s="36" t="s">
        <v>113</v>
      </c>
      <c r="F31" s="62" t="s">
        <v>119</v>
      </c>
      <c r="G31" s="63"/>
      <c r="H31" s="37" t="s">
        <v>101</v>
      </c>
    </row>
    <row r="32" spans="1:14" ht="50.25" customHeight="1">
      <c r="A32" s="11" t="s">
        <v>155</v>
      </c>
      <c r="B32" s="32"/>
      <c r="C32" s="16"/>
      <c r="D32" s="43"/>
      <c r="E32" s="16"/>
      <c r="F32" s="11"/>
      <c r="G32" s="33">
        <f>B32*C32*D32</f>
        <v>0</v>
      </c>
      <c r="H32" s="15" t="s">
        <v>121</v>
      </c>
    </row>
    <row r="33" spans="1:14" ht="57" customHeight="1">
      <c r="A33" s="11" t="s">
        <v>156</v>
      </c>
      <c r="B33" s="32"/>
      <c r="C33" s="16"/>
      <c r="D33" s="43"/>
      <c r="E33" s="16"/>
      <c r="F33" s="11"/>
      <c r="G33" s="33">
        <f t="shared" ref="G33:G35" si="4">B33*C33*D33</f>
        <v>0</v>
      </c>
      <c r="H33" s="15" t="s">
        <v>122</v>
      </c>
    </row>
    <row r="34" spans="1:14" ht="80.25" customHeight="1">
      <c r="A34" s="11" t="s">
        <v>176</v>
      </c>
      <c r="B34" s="32"/>
      <c r="C34" s="16"/>
      <c r="D34" s="43"/>
      <c r="E34" s="42"/>
      <c r="F34" s="11"/>
      <c r="G34" s="33">
        <f t="shared" si="4"/>
        <v>0</v>
      </c>
      <c r="H34" s="15" t="s">
        <v>129</v>
      </c>
    </row>
    <row r="35" spans="1:14" ht="41.25" customHeight="1">
      <c r="A35" s="11" t="s">
        <v>157</v>
      </c>
      <c r="B35" s="32"/>
      <c r="C35" s="16"/>
      <c r="D35" s="40"/>
      <c r="E35" s="39"/>
      <c r="F35" s="11"/>
      <c r="G35" s="33">
        <f t="shared" si="4"/>
        <v>0</v>
      </c>
      <c r="H35" s="15" t="s">
        <v>162</v>
      </c>
      <c r="I35" s="34">
        <v>1</v>
      </c>
      <c r="J35" s="34">
        <v>2</v>
      </c>
      <c r="K35" s="34">
        <v>3</v>
      </c>
      <c r="L35" s="34">
        <v>4</v>
      </c>
      <c r="M35" s="34"/>
      <c r="N35" s="34"/>
    </row>
    <row r="36" spans="1:14" s="38" customFormat="1" ht="72.75" customHeight="1">
      <c r="A36" s="35" t="s">
        <v>139</v>
      </c>
      <c r="B36" s="36" t="s">
        <v>100</v>
      </c>
      <c r="C36" s="36" t="s">
        <v>153</v>
      </c>
      <c r="D36" s="36" t="s">
        <v>99</v>
      </c>
      <c r="E36" s="36" t="s">
        <v>113</v>
      </c>
      <c r="F36" s="62" t="s">
        <v>119</v>
      </c>
      <c r="G36" s="63"/>
      <c r="H36" s="37" t="s">
        <v>101</v>
      </c>
    </row>
    <row r="37" spans="1:14" ht="50.25" customHeight="1">
      <c r="A37" s="11" t="s">
        <v>155</v>
      </c>
      <c r="B37" s="32"/>
      <c r="C37" s="16"/>
      <c r="D37" s="43"/>
      <c r="E37" s="16"/>
      <c r="F37" s="11"/>
      <c r="G37" s="33">
        <f>B37*C37*D37</f>
        <v>0</v>
      </c>
      <c r="H37" s="15" t="s">
        <v>121</v>
      </c>
    </row>
    <row r="38" spans="1:14" ht="57" customHeight="1">
      <c r="A38" s="11" t="s">
        <v>156</v>
      </c>
      <c r="B38" s="32"/>
      <c r="C38" s="16"/>
      <c r="D38" s="43"/>
      <c r="E38" s="16"/>
      <c r="F38" s="11"/>
      <c r="G38" s="33">
        <f t="shared" ref="G38:G40" si="5">B38*C38*D38</f>
        <v>0</v>
      </c>
      <c r="H38" s="15" t="s">
        <v>122</v>
      </c>
    </row>
    <row r="39" spans="1:14" ht="80.25" customHeight="1">
      <c r="A39" s="11" t="s">
        <v>176</v>
      </c>
      <c r="B39" s="32"/>
      <c r="C39" s="16"/>
      <c r="D39" s="43"/>
      <c r="E39" s="42"/>
      <c r="F39" s="11"/>
      <c r="G39" s="33">
        <f t="shared" si="5"/>
        <v>0</v>
      </c>
      <c r="H39" s="15" t="s">
        <v>129</v>
      </c>
    </row>
    <row r="40" spans="1:14" ht="41.25" customHeight="1">
      <c r="A40" s="11" t="s">
        <v>157</v>
      </c>
      <c r="B40" s="32"/>
      <c r="C40" s="16"/>
      <c r="D40" s="40"/>
      <c r="E40" s="39"/>
      <c r="F40" s="11"/>
      <c r="G40" s="33">
        <f t="shared" si="5"/>
        <v>0</v>
      </c>
      <c r="H40" s="15" t="s">
        <v>162</v>
      </c>
      <c r="I40" s="34">
        <v>1</v>
      </c>
      <c r="J40" s="34">
        <v>2</v>
      </c>
      <c r="K40" s="34">
        <v>3</v>
      </c>
      <c r="L40" s="34">
        <v>4</v>
      </c>
      <c r="M40" s="34"/>
      <c r="N40" s="34"/>
    </row>
    <row r="41" spans="1:14" s="38" customFormat="1" ht="72.75" customHeight="1">
      <c r="A41" s="35" t="s">
        <v>140</v>
      </c>
      <c r="B41" s="36" t="s">
        <v>100</v>
      </c>
      <c r="C41" s="36" t="s">
        <v>153</v>
      </c>
      <c r="D41" s="36" t="s">
        <v>99</v>
      </c>
      <c r="E41" s="36" t="s">
        <v>113</v>
      </c>
      <c r="F41" s="62" t="s">
        <v>119</v>
      </c>
      <c r="G41" s="63"/>
      <c r="H41" s="37" t="s">
        <v>101</v>
      </c>
    </row>
    <row r="42" spans="1:14" ht="50.25" customHeight="1">
      <c r="A42" s="11" t="s">
        <v>155</v>
      </c>
      <c r="B42" s="32"/>
      <c r="C42" s="16"/>
      <c r="D42" s="43"/>
      <c r="E42" s="16"/>
      <c r="F42" s="11"/>
      <c r="G42" s="33">
        <f>B42*C42*D42</f>
        <v>0</v>
      </c>
      <c r="H42" s="15" t="s">
        <v>121</v>
      </c>
    </row>
    <row r="43" spans="1:14" ht="57" customHeight="1">
      <c r="A43" s="11" t="s">
        <v>156</v>
      </c>
      <c r="B43" s="32"/>
      <c r="C43" s="16"/>
      <c r="D43" s="43"/>
      <c r="E43" s="16"/>
      <c r="F43" s="11"/>
      <c r="G43" s="33">
        <f t="shared" ref="G43:G45" si="6">B43*C43*D43</f>
        <v>0</v>
      </c>
      <c r="H43" s="15" t="s">
        <v>122</v>
      </c>
    </row>
    <row r="44" spans="1:14" ht="80.25" customHeight="1">
      <c r="A44" s="11" t="s">
        <v>176</v>
      </c>
      <c r="B44" s="32"/>
      <c r="C44" s="16"/>
      <c r="D44" s="43"/>
      <c r="E44" s="42"/>
      <c r="F44" s="11"/>
      <c r="G44" s="33">
        <f t="shared" si="6"/>
        <v>0</v>
      </c>
      <c r="H44" s="15" t="s">
        <v>129</v>
      </c>
    </row>
    <row r="45" spans="1:14" ht="41.25" customHeight="1">
      <c r="A45" s="11" t="s">
        <v>157</v>
      </c>
      <c r="B45" s="32"/>
      <c r="C45" s="16"/>
      <c r="D45" s="40"/>
      <c r="E45" s="39"/>
      <c r="F45" s="11"/>
      <c r="G45" s="33">
        <f t="shared" si="6"/>
        <v>0</v>
      </c>
      <c r="H45" s="15" t="s">
        <v>162</v>
      </c>
      <c r="I45" s="34">
        <v>1</v>
      </c>
      <c r="J45" s="34">
        <v>2</v>
      </c>
      <c r="K45" s="34">
        <v>3</v>
      </c>
      <c r="L45" s="34">
        <v>4</v>
      </c>
      <c r="M45" s="34"/>
      <c r="N45" s="34"/>
    </row>
    <row r="46" spans="1:14" s="38" customFormat="1" ht="72.75" customHeight="1">
      <c r="A46" s="35" t="s">
        <v>141</v>
      </c>
      <c r="B46" s="36" t="s">
        <v>100</v>
      </c>
      <c r="C46" s="36" t="s">
        <v>153</v>
      </c>
      <c r="D46" s="36" t="s">
        <v>99</v>
      </c>
      <c r="E46" s="36" t="s">
        <v>113</v>
      </c>
      <c r="F46" s="62" t="s">
        <v>119</v>
      </c>
      <c r="G46" s="63"/>
      <c r="H46" s="37" t="s">
        <v>101</v>
      </c>
    </row>
    <row r="47" spans="1:14" ht="50.25" customHeight="1">
      <c r="A47" s="11" t="s">
        <v>155</v>
      </c>
      <c r="B47" s="32"/>
      <c r="C47" s="16"/>
      <c r="D47" s="43"/>
      <c r="E47" s="16"/>
      <c r="F47" s="11"/>
      <c r="G47" s="33">
        <f>B47*C47*D47</f>
        <v>0</v>
      </c>
      <c r="H47" s="15" t="s">
        <v>121</v>
      </c>
    </row>
    <row r="48" spans="1:14" ht="57" customHeight="1">
      <c r="A48" s="11" t="s">
        <v>156</v>
      </c>
      <c r="B48" s="32"/>
      <c r="C48" s="16"/>
      <c r="D48" s="43"/>
      <c r="E48" s="16"/>
      <c r="F48" s="11"/>
      <c r="G48" s="33">
        <f t="shared" ref="G48:G50" si="7">B48*C48*D48</f>
        <v>0</v>
      </c>
      <c r="H48" s="15" t="s">
        <v>122</v>
      </c>
    </row>
    <row r="49" spans="1:14" ht="80.25" customHeight="1">
      <c r="A49" s="11" t="s">
        <v>176</v>
      </c>
      <c r="B49" s="32"/>
      <c r="C49" s="16"/>
      <c r="D49" s="43"/>
      <c r="E49" s="42"/>
      <c r="F49" s="11"/>
      <c r="G49" s="33">
        <f t="shared" si="7"/>
        <v>0</v>
      </c>
      <c r="H49" s="15" t="s">
        <v>129</v>
      </c>
    </row>
    <row r="50" spans="1:14" ht="41.25" customHeight="1">
      <c r="A50" s="11" t="s">
        <v>157</v>
      </c>
      <c r="B50" s="32"/>
      <c r="C50" s="16"/>
      <c r="D50" s="40"/>
      <c r="E50" s="39"/>
      <c r="F50" s="11"/>
      <c r="G50" s="33">
        <f t="shared" si="7"/>
        <v>0</v>
      </c>
      <c r="H50" s="15" t="s">
        <v>162</v>
      </c>
      <c r="I50" s="34">
        <v>1</v>
      </c>
      <c r="J50" s="34">
        <v>2</v>
      </c>
      <c r="K50" s="34">
        <v>3</v>
      </c>
      <c r="L50" s="34">
        <v>4</v>
      </c>
      <c r="M50" s="34"/>
      <c r="N50" s="34"/>
    </row>
    <row r="51" spans="1:14" s="38" customFormat="1" ht="96" customHeight="1">
      <c r="A51" s="35" t="s">
        <v>175</v>
      </c>
      <c r="B51" s="36" t="s">
        <v>100</v>
      </c>
      <c r="C51" s="36" t="s">
        <v>153</v>
      </c>
      <c r="D51" s="36" t="s">
        <v>99</v>
      </c>
      <c r="E51" s="36" t="s">
        <v>113</v>
      </c>
      <c r="F51" s="62" t="s">
        <v>119</v>
      </c>
      <c r="G51" s="63"/>
      <c r="H51" s="37" t="s">
        <v>101</v>
      </c>
    </row>
    <row r="52" spans="1:14" ht="50.25" customHeight="1">
      <c r="A52" s="11" t="s">
        <v>155</v>
      </c>
      <c r="B52" s="32"/>
      <c r="C52" s="16"/>
      <c r="D52" s="43"/>
      <c r="E52" s="16"/>
      <c r="F52" s="11"/>
      <c r="G52" s="33">
        <f>B52*C52*D52</f>
        <v>0</v>
      </c>
      <c r="H52" s="15" t="s">
        <v>121</v>
      </c>
    </row>
    <row r="53" spans="1:14" ht="57" customHeight="1">
      <c r="A53" s="11" t="s">
        <v>156</v>
      </c>
      <c r="B53" s="32"/>
      <c r="C53" s="16"/>
      <c r="D53" s="43"/>
      <c r="E53" s="16"/>
      <c r="F53" s="11"/>
      <c r="G53" s="33">
        <f t="shared" ref="G53:G55" si="8">B53*C53*D53</f>
        <v>0</v>
      </c>
      <c r="H53" s="15" t="s">
        <v>122</v>
      </c>
    </row>
    <row r="54" spans="1:14" ht="80.25" customHeight="1">
      <c r="A54" s="11" t="s">
        <v>176</v>
      </c>
      <c r="B54" s="32"/>
      <c r="C54" s="16"/>
      <c r="D54" s="43"/>
      <c r="E54" s="42"/>
      <c r="F54" s="11"/>
      <c r="G54" s="33">
        <f t="shared" si="8"/>
        <v>0</v>
      </c>
      <c r="H54" s="15" t="s">
        <v>129</v>
      </c>
    </row>
    <row r="55" spans="1:14" ht="41.25" customHeight="1">
      <c r="A55" s="11" t="s">
        <v>157</v>
      </c>
      <c r="B55" s="32"/>
      <c r="C55" s="16"/>
      <c r="D55" s="40"/>
      <c r="E55" s="39"/>
      <c r="F55" s="11"/>
      <c r="G55" s="33">
        <f t="shared" si="8"/>
        <v>0</v>
      </c>
      <c r="H55" s="15" t="s">
        <v>162</v>
      </c>
      <c r="I55" s="34">
        <v>1</v>
      </c>
      <c r="J55" s="34">
        <v>2</v>
      </c>
      <c r="K55" s="34">
        <v>3</v>
      </c>
      <c r="L55" s="34">
        <v>4</v>
      </c>
      <c r="M55" s="34"/>
      <c r="N55" s="34"/>
    </row>
  </sheetData>
  <mergeCells count="15">
    <mergeCell ref="A2:G2"/>
    <mergeCell ref="A14:E14"/>
    <mergeCell ref="F9:G9"/>
    <mergeCell ref="A5:D5"/>
    <mergeCell ref="F41:G41"/>
    <mergeCell ref="F46:G46"/>
    <mergeCell ref="F51:G51"/>
    <mergeCell ref="B8:E8"/>
    <mergeCell ref="F16:G16"/>
    <mergeCell ref="F21:G21"/>
    <mergeCell ref="F26:G26"/>
    <mergeCell ref="F31:G31"/>
    <mergeCell ref="F36:G36"/>
    <mergeCell ref="A15:G15"/>
    <mergeCell ref="F8:G8"/>
  </mergeCells>
  <phoneticPr fontId="37"/>
  <conditionalFormatting sqref="A10:A15">
    <cfRule type="expression" dxfId="14" priority="12">
      <formula>#REF!="×"</formula>
    </cfRule>
  </conditionalFormatting>
  <conditionalFormatting sqref="A17:A20 A22:A25 A27:A30 A32:A35 A37:A40 A42:A45 A47:A50 A52:A55">
    <cfRule type="expression" dxfId="13" priority="1">
      <formula>#REF!="×"</formula>
    </cfRule>
  </conditionalFormatting>
  <conditionalFormatting sqref="B10:E11 F10:G12 G10:G14 B12:D12 B13:G13 B17:E18 F17:G20 B19:D19 B20:E20 B22:E23 F22:G25 B24:D24 B25:E25 B27:E28 F27:G30 B29:D29 B30:E30 B32:E33 F32:G35 B34:D34 B35:E35 B37:E38 F37:G40 B39:D39 B40:E40 B42:E43 F42:G45 B44:D44 B45:E45 B47:E48 F47:G50 B49:D49 B50:E50 B52:E53 F52:G55 B54:D54 B55:E55">
    <cfRule type="expression" dxfId="12" priority="135">
      <formula>#REF!="×"</formula>
    </cfRule>
  </conditionalFormatting>
  <conditionalFormatting sqref="F14">
    <cfRule type="expression" dxfId="11" priority="2">
      <formula>#REF!="×"</formula>
    </cfRule>
  </conditionalFormatting>
  <dataValidations count="2">
    <dataValidation type="list" allowBlank="1" showInputMessage="1" showErrorMessage="1" sqref="D13 D55 D50 D45 D40 D35 D30 D25 D20" xr:uid="{65249605-E27A-4D1D-A160-9F1B0C24C78F}">
      <formula1>$I$13:$N$13</formula1>
    </dataValidation>
    <dataValidation type="list" allowBlank="1" showInputMessage="1" showErrorMessage="1" sqref="E5" xr:uid="{59231C6F-31C2-4519-9F10-789B9A9933EE}">
      <formula1>$I$5:$J$5</formula1>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r:id="rId1"/>
  <rowBreaks count="4" manualBreakCount="4">
    <brk id="14" max="10" man="1"/>
    <brk id="25" max="6" man="1"/>
    <brk id="35" max="10" man="1"/>
    <brk id="45" max="1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9"/>
  <sheetViews>
    <sheetView view="pageBreakPreview" zoomScale="115" zoomScaleNormal="115" zoomScaleSheetLayoutView="115" workbookViewId="0">
      <selection activeCell="A2" sqref="A2:H2"/>
    </sheetView>
  </sheetViews>
  <sheetFormatPr defaultColWidth="9" defaultRowHeight="13.2"/>
  <cols>
    <col min="1" max="1" width="37.88671875" style="6" customWidth="1"/>
    <col min="2" max="5" width="15.109375" style="14" customWidth="1"/>
    <col min="6" max="6" width="16.44140625" style="14" customWidth="1"/>
    <col min="7" max="7" width="24.21875" style="14" customWidth="1"/>
    <col min="8" max="8" width="19.77734375" style="14" customWidth="1"/>
    <col min="9" max="9" width="42.109375" style="6" customWidth="1"/>
    <col min="10" max="10" width="187.21875" style="7" customWidth="1"/>
    <col min="11" max="16" width="14.6640625" style="6" customWidth="1"/>
    <col min="17" max="17" width="18.88671875" style="6" customWidth="1"/>
    <col min="18" max="18" width="9" style="6"/>
    <col min="19" max="25" width="9" style="6" customWidth="1"/>
    <col min="26" max="16384" width="9" style="6"/>
  </cols>
  <sheetData>
    <row r="1" spans="1:10" ht="73.5" customHeight="1">
      <c r="A1" s="53" t="s">
        <v>178</v>
      </c>
      <c r="B1" s="76" t="s">
        <v>128</v>
      </c>
      <c r="C1" s="77"/>
      <c r="D1" s="77"/>
      <c r="E1" s="77"/>
      <c r="F1" s="77"/>
      <c r="G1" s="77"/>
      <c r="H1" s="77"/>
      <c r="I1" s="27"/>
    </row>
    <row r="2" spans="1:10" ht="41.25" customHeight="1">
      <c r="A2" s="64" t="s">
        <v>112</v>
      </c>
      <c r="B2" s="65"/>
      <c r="C2" s="65"/>
      <c r="D2" s="65"/>
      <c r="E2" s="65"/>
      <c r="F2" s="65"/>
      <c r="G2" s="65"/>
      <c r="H2" s="65"/>
      <c r="I2" s="78" t="s">
        <v>55</v>
      </c>
      <c r="J2" s="8"/>
    </row>
    <row r="3" spans="1:10" ht="72.75" customHeight="1">
      <c r="A3" s="9" t="s">
        <v>126</v>
      </c>
      <c r="B3" s="13" t="s">
        <v>104</v>
      </c>
      <c r="C3" s="13" t="s">
        <v>105</v>
      </c>
      <c r="D3" s="13" t="s">
        <v>103</v>
      </c>
      <c r="E3" s="13" t="s">
        <v>106</v>
      </c>
      <c r="F3" s="13" t="s">
        <v>107</v>
      </c>
      <c r="G3" s="13" t="s">
        <v>109</v>
      </c>
      <c r="H3" s="13" t="s">
        <v>108</v>
      </c>
      <c r="I3" s="79"/>
      <c r="J3" s="15" t="s">
        <v>101</v>
      </c>
    </row>
    <row r="4" spans="1:10" ht="84.75" customHeight="1">
      <c r="A4" s="11" t="s">
        <v>123</v>
      </c>
      <c r="B4" s="16"/>
      <c r="C4" s="16"/>
      <c r="D4" s="28" t="e">
        <f>C4/B4</f>
        <v>#DIV/0!</v>
      </c>
      <c r="E4" s="29" t="e">
        <f>(D4-0.02)*B4</f>
        <v>#DIV/0!</v>
      </c>
      <c r="F4" s="30"/>
      <c r="G4" s="41"/>
      <c r="H4" s="31"/>
      <c r="I4" s="33">
        <f>F4*G4*H4</f>
        <v>0</v>
      </c>
      <c r="J4" s="15"/>
    </row>
    <row r="5" spans="1:10" ht="93.75" customHeight="1">
      <c r="A5" s="11" t="s">
        <v>124</v>
      </c>
      <c r="B5" s="16"/>
      <c r="C5" s="16"/>
      <c r="D5" s="28" t="e">
        <f>C5/B5</f>
        <v>#DIV/0!</v>
      </c>
      <c r="E5" s="29" t="e">
        <f>(D5-0.02)*B5</f>
        <v>#DIV/0!</v>
      </c>
      <c r="F5" s="30"/>
      <c r="G5" s="41"/>
      <c r="H5" s="31"/>
      <c r="I5" s="33">
        <f>F5*G5*H5</f>
        <v>0</v>
      </c>
      <c r="J5" s="15"/>
    </row>
    <row r="6" spans="1:10" ht="90" customHeight="1">
      <c r="A6" s="11" t="s">
        <v>125</v>
      </c>
      <c r="B6" s="80"/>
      <c r="C6" s="81"/>
      <c r="D6" s="81"/>
      <c r="E6" s="81"/>
      <c r="F6" s="81"/>
      <c r="G6" s="81"/>
      <c r="H6" s="81"/>
      <c r="I6" s="33">
        <v>0</v>
      </c>
      <c r="J6" s="15"/>
    </row>
    <row r="7" spans="1:10" ht="60.75" customHeight="1">
      <c r="A7" s="82" t="s">
        <v>127</v>
      </c>
      <c r="B7" s="83"/>
      <c r="C7" s="83"/>
      <c r="D7" s="83"/>
      <c r="E7" s="83"/>
      <c r="F7" s="83"/>
      <c r="G7" s="83"/>
      <c r="H7" s="83"/>
      <c r="I7" s="83"/>
    </row>
    <row r="9" spans="1:10">
      <c r="A9" s="46"/>
    </row>
  </sheetData>
  <mergeCells count="5">
    <mergeCell ref="A2:H2"/>
    <mergeCell ref="B1:H1"/>
    <mergeCell ref="I2:I3"/>
    <mergeCell ref="B6:H6"/>
    <mergeCell ref="A7:I7"/>
  </mergeCells>
  <phoneticPr fontId="37"/>
  <conditionalFormatting sqref="A4:H5 I4:I6 A6:B6">
    <cfRule type="expression" dxfId="10" priority="4">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2"/>
  <cols>
    <col min="1" max="2" width="14.33203125" style="4" customWidth="1"/>
    <col min="3" max="3" width="9" style="4"/>
    <col min="4" max="4" width="58.33203125" style="4" customWidth="1"/>
    <col min="5" max="16384" width="9" style="4"/>
  </cols>
  <sheetData>
    <row r="1" spans="1:424" ht="330">
      <c r="A1" s="2" t="s">
        <v>0</v>
      </c>
      <c r="B1" s="3" t="s">
        <v>1</v>
      </c>
      <c r="C1" s="24" t="s">
        <v>98</v>
      </c>
      <c r="D1" s="22" t="s">
        <v>63</v>
      </c>
      <c r="E1" s="9" t="s">
        <v>52</v>
      </c>
      <c r="F1" s="11" t="s">
        <v>59</v>
      </c>
      <c r="G1" s="11" t="s">
        <v>58</v>
      </c>
      <c r="H1" s="11" t="s">
        <v>60</v>
      </c>
      <c r="I1" s="11" t="s">
        <v>102</v>
      </c>
      <c r="J1" s="22" t="s">
        <v>64</v>
      </c>
      <c r="K1" s="9" t="s">
        <v>52</v>
      </c>
      <c r="L1" s="11" t="s">
        <v>59</v>
      </c>
      <c r="M1" s="11" t="s">
        <v>58</v>
      </c>
      <c r="N1" s="11" t="s">
        <v>60</v>
      </c>
      <c r="O1" s="11" t="s">
        <v>102</v>
      </c>
      <c r="P1" s="22" t="s">
        <v>65</v>
      </c>
      <c r="Q1" s="9" t="s">
        <v>52</v>
      </c>
      <c r="R1" s="11" t="s">
        <v>59</v>
      </c>
      <c r="S1" s="11" t="s">
        <v>58</v>
      </c>
      <c r="T1" s="11" t="s">
        <v>60</v>
      </c>
      <c r="U1" s="11" t="s">
        <v>102</v>
      </c>
      <c r="V1" s="22" t="s">
        <v>66</v>
      </c>
      <c r="W1" s="9" t="s">
        <v>52</v>
      </c>
      <c r="X1" s="11" t="s">
        <v>59</v>
      </c>
      <c r="Y1" s="11" t="s">
        <v>58</v>
      </c>
      <c r="Z1" s="11" t="s">
        <v>60</v>
      </c>
      <c r="AA1" s="11" t="s">
        <v>102</v>
      </c>
      <c r="AB1" s="22" t="s">
        <v>67</v>
      </c>
      <c r="AC1" s="9" t="s">
        <v>52</v>
      </c>
      <c r="AD1" s="11" t="s">
        <v>59</v>
      </c>
      <c r="AE1" s="11" t="s">
        <v>58</v>
      </c>
      <c r="AF1" s="11" t="s">
        <v>60</v>
      </c>
      <c r="AG1" s="11" t="s">
        <v>102</v>
      </c>
      <c r="AH1" s="22" t="s">
        <v>68</v>
      </c>
      <c r="AI1" s="9" t="s">
        <v>52</v>
      </c>
      <c r="AJ1" s="11" t="s">
        <v>59</v>
      </c>
      <c r="AK1" s="11" t="s">
        <v>58</v>
      </c>
      <c r="AL1" s="11" t="s">
        <v>60</v>
      </c>
      <c r="AM1" s="11" t="s">
        <v>102</v>
      </c>
      <c r="AN1" s="22" t="s">
        <v>69</v>
      </c>
      <c r="AO1" s="9" t="s">
        <v>52</v>
      </c>
      <c r="AP1" s="11" t="s">
        <v>59</v>
      </c>
      <c r="AQ1" s="11" t="s">
        <v>58</v>
      </c>
      <c r="AR1" s="11" t="s">
        <v>60</v>
      </c>
      <c r="AS1" s="11" t="s">
        <v>102</v>
      </c>
      <c r="AT1" s="22" t="s">
        <v>70</v>
      </c>
      <c r="AU1" s="9" t="s">
        <v>52</v>
      </c>
      <c r="AV1" s="11" t="s">
        <v>59</v>
      </c>
      <c r="AW1" s="11" t="s">
        <v>58</v>
      </c>
      <c r="AX1" s="11" t="s">
        <v>60</v>
      </c>
      <c r="AY1" s="11" t="s">
        <v>102</v>
      </c>
      <c r="AZ1" s="22" t="s">
        <v>71</v>
      </c>
      <c r="BA1" s="9" t="s">
        <v>52</v>
      </c>
      <c r="BB1" s="11" t="s">
        <v>59</v>
      </c>
      <c r="BC1" s="11" t="s">
        <v>58</v>
      </c>
      <c r="BD1" s="11" t="s">
        <v>60</v>
      </c>
      <c r="BE1" s="11" t="s">
        <v>102</v>
      </c>
      <c r="BF1" s="22" t="s">
        <v>72</v>
      </c>
      <c r="BG1" s="9" t="s">
        <v>52</v>
      </c>
      <c r="BH1" s="11" t="s">
        <v>59</v>
      </c>
      <c r="BI1" s="11" t="s">
        <v>58</v>
      </c>
      <c r="BJ1" s="11" t="s">
        <v>60</v>
      </c>
      <c r="BK1" s="11" t="s">
        <v>102</v>
      </c>
      <c r="BL1" s="22" t="s">
        <v>73</v>
      </c>
      <c r="BM1" s="9" t="s">
        <v>52</v>
      </c>
      <c r="BN1" s="11" t="s">
        <v>59</v>
      </c>
      <c r="BO1" s="11" t="s">
        <v>58</v>
      </c>
      <c r="BP1" s="11" t="s">
        <v>60</v>
      </c>
      <c r="BQ1" s="11" t="s">
        <v>102</v>
      </c>
      <c r="BR1" s="22" t="s">
        <v>74</v>
      </c>
      <c r="BS1" s="9" t="s">
        <v>52</v>
      </c>
      <c r="BT1" s="11" t="s">
        <v>59</v>
      </c>
      <c r="BU1" s="11" t="s">
        <v>58</v>
      </c>
      <c r="BV1" s="11" t="s">
        <v>60</v>
      </c>
      <c r="BW1" s="11" t="s">
        <v>102</v>
      </c>
      <c r="BX1" s="22" t="s">
        <v>75</v>
      </c>
      <c r="BY1" s="9" t="s">
        <v>52</v>
      </c>
      <c r="BZ1" s="11" t="s">
        <v>59</v>
      </c>
      <c r="CA1" s="11" t="s">
        <v>58</v>
      </c>
      <c r="CB1" s="11" t="s">
        <v>60</v>
      </c>
      <c r="CC1" s="11" t="s">
        <v>102</v>
      </c>
      <c r="CD1" s="22" t="s">
        <v>76</v>
      </c>
      <c r="CE1" s="9" t="s">
        <v>52</v>
      </c>
      <c r="CF1" s="11" t="s">
        <v>59</v>
      </c>
      <c r="CG1" s="11" t="s">
        <v>58</v>
      </c>
      <c r="CH1" s="11" t="s">
        <v>60</v>
      </c>
      <c r="CI1" s="11" t="s">
        <v>102</v>
      </c>
      <c r="CJ1" s="22" t="s">
        <v>77</v>
      </c>
      <c r="CK1" s="9" t="s">
        <v>52</v>
      </c>
      <c r="CL1" s="11" t="s">
        <v>59</v>
      </c>
      <c r="CM1" s="11" t="s">
        <v>58</v>
      </c>
      <c r="CN1" s="11" t="s">
        <v>60</v>
      </c>
      <c r="CO1" s="11" t="s">
        <v>102</v>
      </c>
      <c r="CP1" s="22" t="s">
        <v>78</v>
      </c>
      <c r="CQ1" s="9" t="s">
        <v>52</v>
      </c>
      <c r="CR1" s="11" t="s">
        <v>59</v>
      </c>
      <c r="CS1" s="11" t="s">
        <v>58</v>
      </c>
      <c r="CT1" s="11" t="s">
        <v>60</v>
      </c>
      <c r="CU1" s="11" t="s">
        <v>102</v>
      </c>
      <c r="CV1" s="22" t="s">
        <v>79</v>
      </c>
      <c r="CW1" s="9" t="s">
        <v>52</v>
      </c>
      <c r="CX1" s="11" t="s">
        <v>59</v>
      </c>
      <c r="CY1" s="11" t="s">
        <v>58</v>
      </c>
      <c r="CZ1" s="11" t="s">
        <v>60</v>
      </c>
      <c r="DA1" s="11" t="s">
        <v>102</v>
      </c>
      <c r="DB1" s="22" t="s">
        <v>80</v>
      </c>
      <c r="DC1" s="9" t="s">
        <v>52</v>
      </c>
      <c r="DD1" s="11" t="s">
        <v>59</v>
      </c>
      <c r="DE1" s="11" t="s">
        <v>58</v>
      </c>
      <c r="DF1" s="11" t="s">
        <v>60</v>
      </c>
      <c r="DG1" s="11" t="s">
        <v>102</v>
      </c>
      <c r="DH1" s="22" t="s">
        <v>81</v>
      </c>
      <c r="DI1" s="9" t="s">
        <v>52</v>
      </c>
      <c r="DJ1" s="11" t="s">
        <v>59</v>
      </c>
      <c r="DK1" s="11" t="s">
        <v>58</v>
      </c>
      <c r="DL1" s="11" t="s">
        <v>60</v>
      </c>
      <c r="DM1" s="11" t="s">
        <v>102</v>
      </c>
      <c r="DN1" s="22" t="s">
        <v>82</v>
      </c>
      <c r="DO1" s="9" t="s">
        <v>52</v>
      </c>
      <c r="DP1" s="11" t="s">
        <v>59</v>
      </c>
      <c r="DQ1" s="11" t="s">
        <v>58</v>
      </c>
      <c r="DR1" s="11" t="s">
        <v>60</v>
      </c>
      <c r="DS1" s="11" t="s">
        <v>61</v>
      </c>
      <c r="DT1" s="22" t="s">
        <v>83</v>
      </c>
      <c r="DU1" s="9" t="s">
        <v>52</v>
      </c>
      <c r="DV1" s="11" t="s">
        <v>59</v>
      </c>
      <c r="DW1" s="11" t="s">
        <v>58</v>
      </c>
      <c r="DX1" s="11" t="s">
        <v>60</v>
      </c>
      <c r="DY1" s="11" t="s">
        <v>61</v>
      </c>
      <c r="DZ1" s="22" t="s">
        <v>84</v>
      </c>
      <c r="EA1" s="9" t="s">
        <v>52</v>
      </c>
      <c r="EB1" s="11" t="s">
        <v>59</v>
      </c>
      <c r="EC1" s="11" t="s">
        <v>58</v>
      </c>
      <c r="ED1" s="11" t="s">
        <v>60</v>
      </c>
      <c r="EE1" s="11" t="s">
        <v>61</v>
      </c>
      <c r="EF1" s="22" t="s">
        <v>85</v>
      </c>
      <c r="EG1" s="9" t="s">
        <v>52</v>
      </c>
      <c r="EH1" s="11" t="s">
        <v>59</v>
      </c>
      <c r="EI1" s="11" t="s">
        <v>58</v>
      </c>
      <c r="EJ1" s="11" t="s">
        <v>60</v>
      </c>
      <c r="EK1" s="11" t="s">
        <v>61</v>
      </c>
      <c r="EL1" s="22" t="s">
        <v>86</v>
      </c>
      <c r="EM1" s="9" t="s">
        <v>52</v>
      </c>
      <c r="EN1" s="11" t="s">
        <v>59</v>
      </c>
      <c r="EO1" s="11" t="s">
        <v>58</v>
      </c>
      <c r="EP1" s="11" t="s">
        <v>60</v>
      </c>
      <c r="EQ1" s="11" t="s">
        <v>61</v>
      </c>
      <c r="ER1" s="22" t="s">
        <v>87</v>
      </c>
      <c r="ES1" s="9" t="s">
        <v>52</v>
      </c>
      <c r="ET1" s="11" t="s">
        <v>59</v>
      </c>
      <c r="EU1" s="11" t="s">
        <v>58</v>
      </c>
      <c r="EV1" s="11" t="s">
        <v>60</v>
      </c>
      <c r="EW1" s="11" t="s">
        <v>61</v>
      </c>
      <c r="EX1" s="22" t="s">
        <v>88</v>
      </c>
      <c r="EY1" s="9" t="s">
        <v>52</v>
      </c>
      <c r="EZ1" s="11" t="s">
        <v>59</v>
      </c>
      <c r="FA1" s="11" t="s">
        <v>58</v>
      </c>
      <c r="FB1" s="11" t="s">
        <v>60</v>
      </c>
      <c r="FC1" s="11" t="s">
        <v>61</v>
      </c>
      <c r="FD1" s="22" t="s">
        <v>89</v>
      </c>
      <c r="FE1" s="9" t="s">
        <v>52</v>
      </c>
      <c r="FF1" s="11" t="s">
        <v>59</v>
      </c>
      <c r="FG1" s="11" t="s">
        <v>58</v>
      </c>
      <c r="FH1" s="11" t="s">
        <v>60</v>
      </c>
      <c r="FI1" s="11" t="s">
        <v>61</v>
      </c>
      <c r="FJ1" s="22" t="s">
        <v>90</v>
      </c>
      <c r="FK1" s="9" t="s">
        <v>52</v>
      </c>
      <c r="FL1" s="11" t="s">
        <v>59</v>
      </c>
      <c r="FM1" s="11" t="s">
        <v>58</v>
      </c>
      <c r="FN1" s="11" t="s">
        <v>60</v>
      </c>
      <c r="FO1" s="11" t="s">
        <v>61</v>
      </c>
      <c r="FP1" s="22" t="s">
        <v>91</v>
      </c>
      <c r="FQ1" s="9" t="s">
        <v>52</v>
      </c>
      <c r="FR1" s="11" t="s">
        <v>59</v>
      </c>
      <c r="FS1" s="11" t="s">
        <v>58</v>
      </c>
      <c r="FT1" s="11" t="s">
        <v>60</v>
      </c>
      <c r="FU1" s="11" t="s">
        <v>61</v>
      </c>
      <c r="FV1" s="22" t="s">
        <v>92</v>
      </c>
      <c r="FW1" s="9" t="s">
        <v>52</v>
      </c>
      <c r="FX1" s="11" t="s">
        <v>59</v>
      </c>
      <c r="FY1" s="11" t="s">
        <v>58</v>
      </c>
      <c r="FZ1" s="11" t="s">
        <v>60</v>
      </c>
      <c r="GA1" s="11" t="s">
        <v>61</v>
      </c>
      <c r="GB1" s="22" t="s">
        <v>93</v>
      </c>
      <c r="GC1" s="9" t="s">
        <v>52</v>
      </c>
      <c r="GD1" s="11" t="s">
        <v>59</v>
      </c>
      <c r="GE1" s="11" t="s">
        <v>58</v>
      </c>
      <c r="GF1" s="11" t="s">
        <v>60</v>
      </c>
      <c r="GG1" s="11" t="s">
        <v>61</v>
      </c>
      <c r="GH1" s="22" t="s">
        <v>94</v>
      </c>
      <c r="GI1" s="9" t="s">
        <v>52</v>
      </c>
      <c r="GJ1" s="11" t="s">
        <v>59</v>
      </c>
      <c r="GK1" s="11" t="s">
        <v>58</v>
      </c>
      <c r="GL1" s="11" t="s">
        <v>60</v>
      </c>
      <c r="GM1" s="11" t="s">
        <v>61</v>
      </c>
      <c r="GN1" s="22" t="s">
        <v>95</v>
      </c>
      <c r="GO1" s="9" t="s">
        <v>52</v>
      </c>
      <c r="GP1" s="11" t="s">
        <v>59</v>
      </c>
      <c r="GQ1" s="11" t="s">
        <v>58</v>
      </c>
      <c r="GR1" s="11" t="s">
        <v>60</v>
      </c>
      <c r="GS1" s="11" t="s">
        <v>61</v>
      </c>
      <c r="GT1" s="22" t="s">
        <v>96</v>
      </c>
      <c r="GU1" s="9" t="s">
        <v>52</v>
      </c>
      <c r="GV1" s="11" t="s">
        <v>59</v>
      </c>
      <c r="GW1" s="11" t="s">
        <v>58</v>
      </c>
      <c r="GX1" s="11" t="s">
        <v>60</v>
      </c>
      <c r="GY1" s="11" t="s">
        <v>61</v>
      </c>
      <c r="GZ1" s="22" t="s">
        <v>97</v>
      </c>
      <c r="HA1" s="9" t="s">
        <v>52</v>
      </c>
      <c r="HB1" s="11" t="s">
        <v>59</v>
      </c>
      <c r="HC1" s="11" t="s">
        <v>58</v>
      </c>
      <c r="HD1" s="11" t="s">
        <v>60</v>
      </c>
      <c r="HE1" s="11" t="s">
        <v>61</v>
      </c>
      <c r="HF1" s="23" t="s">
        <v>55</v>
      </c>
      <c r="HG1" s="22" t="s">
        <v>63</v>
      </c>
      <c r="HH1" s="9" t="s">
        <v>52</v>
      </c>
      <c r="HI1" s="11" t="s">
        <v>53</v>
      </c>
      <c r="HJ1" s="11" t="s">
        <v>56</v>
      </c>
      <c r="HK1" s="11" t="s">
        <v>57</v>
      </c>
      <c r="HL1" s="11" t="s">
        <v>54</v>
      </c>
      <c r="HM1" s="22" t="s">
        <v>64</v>
      </c>
      <c r="HN1" s="9" t="s">
        <v>52</v>
      </c>
      <c r="HO1" s="11" t="s">
        <v>53</v>
      </c>
      <c r="HP1" s="11" t="s">
        <v>56</v>
      </c>
      <c r="HQ1" s="11" t="s">
        <v>57</v>
      </c>
      <c r="HR1" s="11" t="s">
        <v>54</v>
      </c>
      <c r="HS1" s="22" t="s">
        <v>65</v>
      </c>
      <c r="HT1" s="9" t="s">
        <v>52</v>
      </c>
      <c r="HU1" s="11" t="s">
        <v>53</v>
      </c>
      <c r="HV1" s="11" t="s">
        <v>56</v>
      </c>
      <c r="HW1" s="11" t="s">
        <v>57</v>
      </c>
      <c r="HX1" s="11" t="s">
        <v>54</v>
      </c>
      <c r="HY1" s="22" t="s">
        <v>66</v>
      </c>
      <c r="HZ1" s="9" t="s">
        <v>52</v>
      </c>
      <c r="IA1" s="11" t="s">
        <v>53</v>
      </c>
      <c r="IB1" s="11" t="s">
        <v>56</v>
      </c>
      <c r="IC1" s="11" t="s">
        <v>57</v>
      </c>
      <c r="ID1" s="11" t="s">
        <v>54</v>
      </c>
      <c r="IE1" s="22" t="s">
        <v>67</v>
      </c>
      <c r="IF1" s="9" t="s">
        <v>52</v>
      </c>
      <c r="IG1" s="11" t="s">
        <v>53</v>
      </c>
      <c r="IH1" s="11" t="s">
        <v>56</v>
      </c>
      <c r="II1" s="11" t="s">
        <v>57</v>
      </c>
      <c r="IJ1" s="11" t="s">
        <v>54</v>
      </c>
      <c r="IK1" s="22" t="s">
        <v>68</v>
      </c>
      <c r="IL1" s="9" t="s">
        <v>52</v>
      </c>
      <c r="IM1" s="11" t="s">
        <v>53</v>
      </c>
      <c r="IN1" s="11" t="s">
        <v>56</v>
      </c>
      <c r="IO1" s="11" t="s">
        <v>57</v>
      </c>
      <c r="IP1" s="11" t="s">
        <v>54</v>
      </c>
      <c r="IQ1" s="22" t="s">
        <v>69</v>
      </c>
      <c r="IR1" s="9" t="s">
        <v>52</v>
      </c>
      <c r="IS1" s="11" t="s">
        <v>53</v>
      </c>
      <c r="IT1" s="11" t="s">
        <v>56</v>
      </c>
      <c r="IU1" s="11" t="s">
        <v>57</v>
      </c>
      <c r="IV1" s="11" t="s">
        <v>54</v>
      </c>
      <c r="IW1" s="22" t="s">
        <v>70</v>
      </c>
      <c r="IX1" s="9" t="s">
        <v>52</v>
      </c>
      <c r="IY1" s="11" t="s">
        <v>53</v>
      </c>
      <c r="IZ1" s="11" t="s">
        <v>56</v>
      </c>
      <c r="JA1" s="11" t="s">
        <v>57</v>
      </c>
      <c r="JB1" s="11" t="s">
        <v>54</v>
      </c>
      <c r="JC1" s="22" t="s">
        <v>71</v>
      </c>
      <c r="JD1" s="9" t="s">
        <v>52</v>
      </c>
      <c r="JE1" s="11" t="s">
        <v>53</v>
      </c>
      <c r="JF1" s="11" t="s">
        <v>56</v>
      </c>
      <c r="JG1" s="11" t="s">
        <v>57</v>
      </c>
      <c r="JH1" s="11" t="s">
        <v>54</v>
      </c>
      <c r="JI1" s="22" t="s">
        <v>72</v>
      </c>
      <c r="JJ1" s="9" t="s">
        <v>52</v>
      </c>
      <c r="JK1" s="11" t="s">
        <v>53</v>
      </c>
      <c r="JL1" s="11" t="s">
        <v>56</v>
      </c>
      <c r="JM1" s="11" t="s">
        <v>57</v>
      </c>
      <c r="JN1" s="11" t="s">
        <v>54</v>
      </c>
      <c r="JO1" s="22" t="s">
        <v>73</v>
      </c>
      <c r="JP1" s="9" t="s">
        <v>52</v>
      </c>
      <c r="JQ1" s="11" t="s">
        <v>53</v>
      </c>
      <c r="JR1" s="11" t="s">
        <v>56</v>
      </c>
      <c r="JS1" s="11" t="s">
        <v>57</v>
      </c>
      <c r="JT1" s="11" t="s">
        <v>54</v>
      </c>
      <c r="JU1" s="22" t="s">
        <v>74</v>
      </c>
      <c r="JV1" s="9" t="s">
        <v>52</v>
      </c>
      <c r="JW1" s="11" t="s">
        <v>53</v>
      </c>
      <c r="JX1" s="11" t="s">
        <v>56</v>
      </c>
      <c r="JY1" s="11" t="s">
        <v>57</v>
      </c>
      <c r="JZ1" s="11" t="s">
        <v>54</v>
      </c>
      <c r="KA1" s="22" t="s">
        <v>75</v>
      </c>
      <c r="KB1" s="9" t="s">
        <v>52</v>
      </c>
      <c r="KC1" s="11" t="s">
        <v>53</v>
      </c>
      <c r="KD1" s="11" t="s">
        <v>56</v>
      </c>
      <c r="KE1" s="11" t="s">
        <v>57</v>
      </c>
      <c r="KF1" s="11" t="s">
        <v>54</v>
      </c>
      <c r="KG1" s="22" t="s">
        <v>76</v>
      </c>
      <c r="KH1" s="9" t="s">
        <v>52</v>
      </c>
      <c r="KI1" s="11" t="s">
        <v>53</v>
      </c>
      <c r="KJ1" s="11" t="s">
        <v>56</v>
      </c>
      <c r="KK1" s="11" t="s">
        <v>57</v>
      </c>
      <c r="KL1" s="11" t="s">
        <v>54</v>
      </c>
      <c r="KM1" s="22" t="s">
        <v>77</v>
      </c>
      <c r="KN1" s="9" t="s">
        <v>52</v>
      </c>
      <c r="KO1" s="11" t="s">
        <v>53</v>
      </c>
      <c r="KP1" s="11" t="s">
        <v>56</v>
      </c>
      <c r="KQ1" s="11" t="s">
        <v>57</v>
      </c>
      <c r="KR1" s="11" t="s">
        <v>54</v>
      </c>
      <c r="KS1" s="22" t="s">
        <v>78</v>
      </c>
      <c r="KT1" s="9" t="s">
        <v>52</v>
      </c>
      <c r="KU1" s="11" t="s">
        <v>53</v>
      </c>
      <c r="KV1" s="11" t="s">
        <v>56</v>
      </c>
      <c r="KW1" s="11" t="s">
        <v>57</v>
      </c>
      <c r="KX1" s="11" t="s">
        <v>54</v>
      </c>
      <c r="KY1" s="22" t="s">
        <v>79</v>
      </c>
      <c r="KZ1" s="9" t="s">
        <v>52</v>
      </c>
      <c r="LA1" s="11" t="s">
        <v>53</v>
      </c>
      <c r="LB1" s="11" t="s">
        <v>56</v>
      </c>
      <c r="LC1" s="11" t="s">
        <v>57</v>
      </c>
      <c r="LD1" s="11" t="s">
        <v>54</v>
      </c>
      <c r="LE1" s="22" t="s">
        <v>80</v>
      </c>
      <c r="LF1" s="9" t="s">
        <v>52</v>
      </c>
      <c r="LG1" s="11" t="s">
        <v>53</v>
      </c>
      <c r="LH1" s="11" t="s">
        <v>56</v>
      </c>
      <c r="LI1" s="11" t="s">
        <v>57</v>
      </c>
      <c r="LJ1" s="11" t="s">
        <v>54</v>
      </c>
      <c r="LK1" s="22" t="s">
        <v>81</v>
      </c>
      <c r="LL1" s="9" t="s">
        <v>52</v>
      </c>
      <c r="LM1" s="11" t="s">
        <v>53</v>
      </c>
      <c r="LN1" s="11" t="s">
        <v>56</v>
      </c>
      <c r="LO1" s="11" t="s">
        <v>57</v>
      </c>
      <c r="LP1" s="11" t="s">
        <v>54</v>
      </c>
      <c r="LQ1" s="22" t="s">
        <v>82</v>
      </c>
      <c r="LR1" s="9" t="s">
        <v>52</v>
      </c>
      <c r="LS1" s="11" t="s">
        <v>53</v>
      </c>
      <c r="LT1" s="11" t="s">
        <v>56</v>
      </c>
      <c r="LU1" s="11" t="s">
        <v>57</v>
      </c>
      <c r="LV1" s="11" t="s">
        <v>54</v>
      </c>
      <c r="LW1" s="22" t="s">
        <v>83</v>
      </c>
      <c r="LX1" s="9" t="s">
        <v>52</v>
      </c>
      <c r="LY1" s="11" t="s">
        <v>53</v>
      </c>
      <c r="LZ1" s="11" t="s">
        <v>56</v>
      </c>
      <c r="MA1" s="11" t="s">
        <v>57</v>
      </c>
      <c r="MB1" s="11" t="s">
        <v>54</v>
      </c>
      <c r="MC1" s="22" t="s">
        <v>84</v>
      </c>
      <c r="MD1" s="9" t="s">
        <v>52</v>
      </c>
      <c r="ME1" s="11" t="s">
        <v>53</v>
      </c>
      <c r="MF1" s="11" t="s">
        <v>56</v>
      </c>
      <c r="MG1" s="11" t="s">
        <v>57</v>
      </c>
      <c r="MH1" s="11" t="s">
        <v>54</v>
      </c>
      <c r="MI1" s="22" t="s">
        <v>85</v>
      </c>
      <c r="MJ1" s="9" t="s">
        <v>52</v>
      </c>
      <c r="MK1" s="11" t="s">
        <v>53</v>
      </c>
      <c r="ML1" s="11" t="s">
        <v>56</v>
      </c>
      <c r="MM1" s="11" t="s">
        <v>57</v>
      </c>
      <c r="MN1" s="11" t="s">
        <v>54</v>
      </c>
      <c r="MO1" s="22" t="s">
        <v>86</v>
      </c>
      <c r="MP1" s="9" t="s">
        <v>52</v>
      </c>
      <c r="MQ1" s="11" t="s">
        <v>53</v>
      </c>
      <c r="MR1" s="11" t="s">
        <v>56</v>
      </c>
      <c r="MS1" s="11" t="s">
        <v>57</v>
      </c>
      <c r="MT1" s="11" t="s">
        <v>54</v>
      </c>
      <c r="MU1" s="22" t="s">
        <v>87</v>
      </c>
      <c r="MV1" s="9" t="s">
        <v>52</v>
      </c>
      <c r="MW1" s="11" t="s">
        <v>53</v>
      </c>
      <c r="MX1" s="11" t="s">
        <v>56</v>
      </c>
      <c r="MY1" s="11" t="s">
        <v>57</v>
      </c>
      <c r="MZ1" s="11" t="s">
        <v>54</v>
      </c>
      <c r="NA1" s="22" t="s">
        <v>88</v>
      </c>
      <c r="NB1" s="9" t="s">
        <v>52</v>
      </c>
      <c r="NC1" s="11" t="s">
        <v>53</v>
      </c>
      <c r="ND1" s="11" t="s">
        <v>56</v>
      </c>
      <c r="NE1" s="11" t="s">
        <v>57</v>
      </c>
      <c r="NF1" s="11" t="s">
        <v>54</v>
      </c>
      <c r="NG1" s="22" t="s">
        <v>89</v>
      </c>
      <c r="NH1" s="9" t="s">
        <v>52</v>
      </c>
      <c r="NI1" s="11" t="s">
        <v>53</v>
      </c>
      <c r="NJ1" s="11" t="s">
        <v>56</v>
      </c>
      <c r="NK1" s="11" t="s">
        <v>57</v>
      </c>
      <c r="NL1" s="11" t="s">
        <v>54</v>
      </c>
      <c r="NM1" s="22" t="s">
        <v>90</v>
      </c>
      <c r="NN1" s="9" t="s">
        <v>52</v>
      </c>
      <c r="NO1" s="11" t="s">
        <v>53</v>
      </c>
      <c r="NP1" s="11" t="s">
        <v>56</v>
      </c>
      <c r="NQ1" s="11" t="s">
        <v>57</v>
      </c>
      <c r="NR1" s="11" t="s">
        <v>54</v>
      </c>
      <c r="NS1" s="22" t="s">
        <v>91</v>
      </c>
      <c r="NT1" s="9" t="s">
        <v>52</v>
      </c>
      <c r="NU1" s="11" t="s">
        <v>53</v>
      </c>
      <c r="NV1" s="11" t="s">
        <v>56</v>
      </c>
      <c r="NW1" s="11" t="s">
        <v>57</v>
      </c>
      <c r="NX1" s="11" t="s">
        <v>54</v>
      </c>
      <c r="NY1" s="22" t="s">
        <v>92</v>
      </c>
      <c r="NZ1" s="9" t="s">
        <v>52</v>
      </c>
      <c r="OA1" s="11" t="s">
        <v>53</v>
      </c>
      <c r="OB1" s="11" t="s">
        <v>56</v>
      </c>
      <c r="OC1" s="11" t="s">
        <v>57</v>
      </c>
      <c r="OD1" s="11" t="s">
        <v>54</v>
      </c>
      <c r="OE1" s="22" t="s">
        <v>93</v>
      </c>
      <c r="OF1" s="9" t="s">
        <v>52</v>
      </c>
      <c r="OG1" s="11" t="s">
        <v>53</v>
      </c>
      <c r="OH1" s="11" t="s">
        <v>56</v>
      </c>
      <c r="OI1" s="11" t="s">
        <v>57</v>
      </c>
      <c r="OJ1" s="11" t="s">
        <v>54</v>
      </c>
      <c r="OK1" s="22" t="s">
        <v>94</v>
      </c>
      <c r="OL1" s="9" t="s">
        <v>52</v>
      </c>
      <c r="OM1" s="11" t="s">
        <v>53</v>
      </c>
      <c r="ON1" s="11" t="s">
        <v>56</v>
      </c>
      <c r="OO1" s="11" t="s">
        <v>57</v>
      </c>
      <c r="OP1" s="11" t="s">
        <v>54</v>
      </c>
      <c r="OQ1" s="22" t="s">
        <v>95</v>
      </c>
      <c r="OR1" s="9" t="s">
        <v>52</v>
      </c>
      <c r="OS1" s="11" t="s">
        <v>53</v>
      </c>
      <c r="OT1" s="11" t="s">
        <v>56</v>
      </c>
      <c r="OU1" s="11" t="s">
        <v>57</v>
      </c>
      <c r="OV1" s="11" t="s">
        <v>54</v>
      </c>
      <c r="OW1" s="22" t="s">
        <v>96</v>
      </c>
      <c r="OX1" s="9" t="s">
        <v>52</v>
      </c>
      <c r="OY1" s="11" t="s">
        <v>53</v>
      </c>
      <c r="OZ1" s="11" t="s">
        <v>56</v>
      </c>
      <c r="PA1" s="11" t="s">
        <v>57</v>
      </c>
      <c r="PB1" s="11" t="s">
        <v>54</v>
      </c>
      <c r="PC1" s="22" t="s">
        <v>97</v>
      </c>
      <c r="PD1" s="9" t="s">
        <v>52</v>
      </c>
      <c r="PE1" s="11" t="s">
        <v>53</v>
      </c>
      <c r="PF1" s="11" t="s">
        <v>56</v>
      </c>
      <c r="PG1" s="11" t="s">
        <v>57</v>
      </c>
      <c r="PH1" s="11" t="s">
        <v>54</v>
      </c>
    </row>
    <row r="2" spans="1:424" ht="52.8">
      <c r="A2" s="84" t="str">
        <f>【総額及び平均額】賃上げ支援事業実績報告書!$E3</f>
        <v>○○</v>
      </c>
      <c r="B2" s="84" t="str">
        <f>【総額及び平均額】賃上げ支援事業実績報告書!$E4</f>
        <v>▲▲訪問看護ステーション</v>
      </c>
      <c r="C2" s="25"/>
      <c r="D2" s="10" t="e">
        <f>【総額及び平均額】賃上げ支援事業実績報告書!#REF!</f>
        <v>#REF!</v>
      </c>
      <c r="E2" s="10" t="str">
        <f>【総額及び平均額】賃上げ支援事業実績報告書!$B9</f>
        <v>①対象人数
（常勤換算数）</v>
      </c>
      <c r="F2" s="10">
        <f>【総額及び平均額】賃上げ支援事業実績報告書!$B10</f>
        <v>0</v>
      </c>
      <c r="G2" s="10" t="e">
        <f>【総額及び平均額】賃上げ支援事業実績報告書!#REF!</f>
        <v>#REF!</v>
      </c>
      <c r="H2" s="10">
        <f>【総額及び平均額】賃上げ支援事業実績報告書!$B13</f>
        <v>3</v>
      </c>
      <c r="I2" s="10">
        <f>【総額及び平均額】賃上げ支援事業実績報告書!$B14</f>
        <v>0</v>
      </c>
      <c r="J2" s="10" t="e">
        <f>【総額及び平均額】賃上げ支援事業実績報告書!#REF!</f>
        <v>#REF!</v>
      </c>
      <c r="K2" s="10" t="str">
        <f>【総額及び平均額】賃上げ支援事業実績報告書!$B16</f>
        <v>①対象人数
（常勤換算数）</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23"/>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85"/>
      <c r="B3" s="85"/>
      <c r="C3" s="26"/>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t="str">
        <f>【総額及び平均額】賃上げ支援事業実績報告書!$F9</f>
        <v>賃金改善の総額
（自動計算）</v>
      </c>
      <c r="HI3" s="10">
        <f>【総額及び平均額】賃上げ支援事業実績報告書!$G10</f>
        <v>0</v>
      </c>
      <c r="HJ3" s="10" t="e">
        <f>【総額及び平均額】賃上げ支援事業実績報告書!#REF!</f>
        <v>#REF!</v>
      </c>
      <c r="HK3" s="10">
        <f>【総額及び平均額】賃上げ支援事業実績報告書!$G13</f>
        <v>195000</v>
      </c>
      <c r="HL3" s="10">
        <f>【総額及び平均額】賃上げ支援事業実績報告書!$G14</f>
        <v>0</v>
      </c>
      <c r="HM3" s="10" t="e">
        <f>【総額及び平均額】賃上げ支援事業実績報告書!#REF!</f>
        <v>#REF!</v>
      </c>
      <c r="HN3" s="10" t="str">
        <f>【総額及び平均額】賃上げ支援事業実績報告書!$F16</f>
        <v>賃金改善の総額
（自動計算）</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7"/>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9" priority="74">
      <formula>#REF!="×"</formula>
    </cfRule>
  </conditionalFormatting>
  <conditionalFormatting sqref="HB1:HE1">
    <cfRule type="expression" dxfId="8" priority="73">
      <formula>#REF!="×"</formula>
    </cfRule>
  </conditionalFormatting>
  <conditionalFormatting sqref="HI1:HL1">
    <cfRule type="expression" dxfId="7" priority="2">
      <formula>#REF!="×"</formula>
    </cfRule>
  </conditionalFormatting>
  <conditionalFormatting sqref="PE1:PH1">
    <cfRule type="expression" dxfId="6"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pageSetUpPr fitToPage="1"/>
  </sheetPr>
  <dimension ref="A1:N55"/>
  <sheetViews>
    <sheetView view="pageBreakPreview" zoomScale="85" zoomScaleNormal="85" zoomScaleSheetLayoutView="85" workbookViewId="0">
      <selection activeCell="A3" sqref="A3"/>
    </sheetView>
  </sheetViews>
  <sheetFormatPr defaultColWidth="9" defaultRowHeight="13.2"/>
  <cols>
    <col min="1" max="1" width="46.88671875" style="6" customWidth="1"/>
    <col min="2" max="4" width="15.109375" style="14" customWidth="1"/>
    <col min="5" max="5" width="23.21875" style="14" customWidth="1"/>
    <col min="6" max="6" width="85.88671875" style="6" customWidth="1"/>
    <col min="7" max="7" width="20.33203125" style="6" customWidth="1"/>
    <col min="8" max="8" width="208.33203125" style="7" customWidth="1"/>
    <col min="9" max="14" width="14.6640625" style="6" customWidth="1"/>
    <col min="15" max="15" width="18.88671875" style="6" customWidth="1"/>
    <col min="16" max="16" width="9" style="6"/>
    <col min="17" max="23" width="9" style="6" customWidth="1"/>
    <col min="24" max="16384" width="9" style="6"/>
  </cols>
  <sheetData>
    <row r="1" spans="1:14" ht="25.5" customHeight="1">
      <c r="A1" s="5" t="s">
        <v>179</v>
      </c>
      <c r="B1" s="12"/>
      <c r="C1" s="12"/>
      <c r="D1" s="12"/>
      <c r="E1" s="12"/>
      <c r="F1" s="5"/>
      <c r="G1" s="27"/>
    </row>
    <row r="2" spans="1:14" ht="46.5" customHeight="1">
      <c r="A2" s="71" t="s">
        <v>146</v>
      </c>
      <c r="B2" s="72"/>
      <c r="C2" s="72"/>
      <c r="D2" s="72"/>
      <c r="E2" s="72"/>
      <c r="F2" s="72"/>
      <c r="G2" s="72"/>
      <c r="H2" s="45" t="s">
        <v>51</v>
      </c>
    </row>
    <row r="3" spans="1:14" ht="34.5" customHeight="1">
      <c r="A3" s="17" t="s">
        <v>170</v>
      </c>
      <c r="B3" s="18"/>
      <c r="C3" s="18"/>
      <c r="D3" s="18"/>
      <c r="E3" s="58" t="s">
        <v>160</v>
      </c>
      <c r="F3" s="17" t="s">
        <v>117</v>
      </c>
      <c r="G3" s="20">
        <f>SUM($G$10:$G$14)</f>
        <v>3432000</v>
      </c>
      <c r="H3" s="60" t="s">
        <v>173</v>
      </c>
    </row>
    <row r="4" spans="1:14" ht="33" customHeight="1">
      <c r="A4" s="17" t="s">
        <v>149</v>
      </c>
      <c r="B4" s="18"/>
      <c r="C4" s="18"/>
      <c r="D4" s="18"/>
      <c r="E4" s="19">
        <f>'対象施設報告シート（法人単位）'!A2</f>
        <v>15</v>
      </c>
      <c r="F4" s="44" t="s">
        <v>116</v>
      </c>
      <c r="G4" s="59">
        <v>0</v>
      </c>
      <c r="H4" s="55" t="s">
        <v>150</v>
      </c>
    </row>
    <row r="5" spans="1:14" ht="45.75" customHeight="1">
      <c r="A5" s="75" t="s">
        <v>171</v>
      </c>
      <c r="B5" s="75"/>
      <c r="C5" s="75"/>
      <c r="D5" s="75"/>
      <c r="E5" s="19"/>
      <c r="F5" s="44" t="s">
        <v>142</v>
      </c>
      <c r="G5" s="20">
        <f>ROUNDDOWN(G3-G4,-3)</f>
        <v>3432000</v>
      </c>
      <c r="H5" s="60" t="s">
        <v>172</v>
      </c>
      <c r="I5" s="61" t="s">
        <v>168</v>
      </c>
      <c r="J5" s="61" t="s">
        <v>169</v>
      </c>
    </row>
    <row r="6" spans="1:14" ht="41.25" customHeight="1">
      <c r="A6" s="17" t="s">
        <v>145</v>
      </c>
      <c r="B6" s="18"/>
      <c r="C6" s="18"/>
      <c r="D6" s="18"/>
      <c r="E6" s="20" t="str">
        <f>IF(G5&gt;=G6,"○","×")</f>
        <v>○</v>
      </c>
      <c r="F6" s="17" t="s">
        <v>137</v>
      </c>
      <c r="G6" s="59">
        <f>'対象施設報告シート（法人単位）'!C201</f>
        <v>3420000</v>
      </c>
      <c r="H6" s="54" t="s">
        <v>151</v>
      </c>
    </row>
    <row r="7" spans="1:14" ht="26.25" customHeight="1">
      <c r="A7" s="17" t="s">
        <v>62</v>
      </c>
      <c r="B7" s="18"/>
      <c r="C7" s="18"/>
      <c r="D7" s="18"/>
      <c r="E7" s="21">
        <f>G6-G7</f>
        <v>3420000</v>
      </c>
      <c r="F7" s="17" t="s">
        <v>115</v>
      </c>
      <c r="G7" s="20">
        <f>IF(ROUNDDOWN(G6-G5,-3)&lt;=0,0,ROUNDDOWN(G6-G5,-3))</f>
        <v>0</v>
      </c>
      <c r="H7" s="54" t="s">
        <v>120</v>
      </c>
    </row>
    <row r="8" spans="1:14" ht="41.25" customHeight="1">
      <c r="A8" s="56" t="s">
        <v>158</v>
      </c>
      <c r="B8" s="64" t="s">
        <v>159</v>
      </c>
      <c r="C8" s="65"/>
      <c r="D8" s="65"/>
      <c r="E8" s="66"/>
      <c r="F8" s="70" t="s">
        <v>133</v>
      </c>
      <c r="G8" s="70"/>
      <c r="H8" s="8"/>
    </row>
    <row r="9" spans="1:14" s="38" customFormat="1" ht="66" customHeight="1">
      <c r="A9" s="35" t="s">
        <v>134</v>
      </c>
      <c r="B9" s="36" t="s">
        <v>100</v>
      </c>
      <c r="C9" s="36" t="s">
        <v>111</v>
      </c>
      <c r="D9" s="36" t="s">
        <v>99</v>
      </c>
      <c r="E9" s="36" t="s">
        <v>113</v>
      </c>
      <c r="F9" s="35"/>
      <c r="G9" s="36" t="s">
        <v>119</v>
      </c>
      <c r="H9" s="37" t="s">
        <v>101</v>
      </c>
    </row>
    <row r="10" spans="1:14" ht="50.25" customHeight="1">
      <c r="A10" s="11" t="s">
        <v>155</v>
      </c>
      <c r="B10" s="32"/>
      <c r="C10" s="16"/>
      <c r="D10" s="43"/>
      <c r="E10" s="16"/>
      <c r="F10" s="11"/>
      <c r="G10" s="33">
        <f>B10*C10*D10</f>
        <v>0</v>
      </c>
      <c r="H10" s="15" t="s">
        <v>121</v>
      </c>
    </row>
    <row r="11" spans="1:14" ht="57" customHeight="1">
      <c r="A11" s="11" t="s">
        <v>156</v>
      </c>
      <c r="B11" s="32">
        <v>33</v>
      </c>
      <c r="C11" s="16">
        <v>2000</v>
      </c>
      <c r="D11" s="43">
        <v>2</v>
      </c>
      <c r="E11" s="16">
        <v>2000</v>
      </c>
      <c r="F11" s="11"/>
      <c r="G11" s="33">
        <f t="shared" ref="G11:G13" si="0">B11*C11*D11</f>
        <v>132000</v>
      </c>
      <c r="H11" s="15" t="s">
        <v>122</v>
      </c>
    </row>
    <row r="12" spans="1:14" ht="80.25" customHeight="1">
      <c r="A12" s="11" t="s">
        <v>176</v>
      </c>
      <c r="B12" s="32"/>
      <c r="C12" s="16"/>
      <c r="D12" s="43"/>
      <c r="E12" s="42"/>
      <c r="F12" s="11"/>
      <c r="G12" s="33">
        <f t="shared" si="0"/>
        <v>0</v>
      </c>
      <c r="H12" s="15" t="s">
        <v>129</v>
      </c>
    </row>
    <row r="13" spans="1:14" ht="41.25" customHeight="1">
      <c r="A13" s="11" t="s">
        <v>157</v>
      </c>
      <c r="B13" s="32">
        <v>33</v>
      </c>
      <c r="C13" s="16">
        <v>25000</v>
      </c>
      <c r="D13" s="40">
        <v>4</v>
      </c>
      <c r="E13" s="39"/>
      <c r="F13" s="11"/>
      <c r="G13" s="33">
        <f t="shared" si="0"/>
        <v>3300000</v>
      </c>
      <c r="H13" s="15" t="s">
        <v>162</v>
      </c>
      <c r="I13" s="34">
        <v>1</v>
      </c>
      <c r="J13" s="34">
        <v>2</v>
      </c>
      <c r="K13" s="34">
        <v>3</v>
      </c>
      <c r="L13" s="34">
        <v>4</v>
      </c>
      <c r="M13" s="34"/>
      <c r="N13" s="34"/>
    </row>
    <row r="14" spans="1:14" ht="73.5" customHeight="1">
      <c r="A14" s="73"/>
      <c r="B14" s="74"/>
      <c r="C14" s="74"/>
      <c r="D14" s="74"/>
      <c r="E14" s="74"/>
      <c r="F14" s="57" t="s">
        <v>174</v>
      </c>
      <c r="G14" s="33">
        <f>'別紙（2.0％超部分算定シート）（法人単位）'!I4+'別紙（2.0％超部分算定シート）（法人単位）'!I5+'別紙（2.0％超部分算定シート）（法人単位）'!I6</f>
        <v>0</v>
      </c>
      <c r="H14" s="15" t="s">
        <v>130</v>
      </c>
    </row>
    <row r="15" spans="1:14" ht="55.5" customHeight="1">
      <c r="A15" s="67" t="s">
        <v>164</v>
      </c>
      <c r="B15" s="68"/>
      <c r="C15" s="68"/>
      <c r="D15" s="68"/>
      <c r="E15" s="68"/>
      <c r="F15" s="68"/>
      <c r="G15" s="69"/>
      <c r="H15" s="15"/>
    </row>
    <row r="16" spans="1:14" s="38" customFormat="1" ht="72.75" customHeight="1">
      <c r="A16" s="35" t="s">
        <v>114</v>
      </c>
      <c r="B16" s="36" t="s">
        <v>100</v>
      </c>
      <c r="C16" s="36" t="s">
        <v>153</v>
      </c>
      <c r="D16" s="36" t="s">
        <v>99</v>
      </c>
      <c r="E16" s="36" t="s">
        <v>113</v>
      </c>
      <c r="F16" s="35"/>
      <c r="G16" s="36" t="s">
        <v>119</v>
      </c>
      <c r="H16" s="37" t="s">
        <v>101</v>
      </c>
    </row>
    <row r="17" spans="1:14" ht="38.25" customHeight="1">
      <c r="A17" s="11" t="s">
        <v>155</v>
      </c>
      <c r="B17" s="32"/>
      <c r="C17" s="16"/>
      <c r="D17" s="43"/>
      <c r="E17" s="16"/>
      <c r="F17" s="11"/>
      <c r="G17" s="33">
        <f>B17*C17*D17</f>
        <v>0</v>
      </c>
      <c r="H17" s="15" t="s">
        <v>121</v>
      </c>
    </row>
    <row r="18" spans="1:14" ht="42.75" customHeight="1">
      <c r="A18" s="11" t="s">
        <v>156</v>
      </c>
      <c r="B18" s="32">
        <v>33</v>
      </c>
      <c r="C18" s="16">
        <v>2000</v>
      </c>
      <c r="D18" s="43">
        <v>2</v>
      </c>
      <c r="E18" s="16">
        <v>2000</v>
      </c>
      <c r="F18" s="11"/>
      <c r="G18" s="33">
        <f t="shared" ref="G18:G20" si="1">B18*C18*D18</f>
        <v>132000</v>
      </c>
      <c r="H18" s="15" t="s">
        <v>122</v>
      </c>
    </row>
    <row r="19" spans="1:14" ht="80.25" customHeight="1">
      <c r="A19" s="11" t="s">
        <v>176</v>
      </c>
      <c r="B19" s="32"/>
      <c r="C19" s="16"/>
      <c r="D19" s="43"/>
      <c r="E19" s="42"/>
      <c r="F19" s="11"/>
      <c r="G19" s="33">
        <f t="shared" si="1"/>
        <v>0</v>
      </c>
      <c r="H19" s="15" t="s">
        <v>129</v>
      </c>
    </row>
    <row r="20" spans="1:14" ht="30" customHeight="1">
      <c r="A20" s="11" t="s">
        <v>157</v>
      </c>
      <c r="B20" s="32">
        <v>33</v>
      </c>
      <c r="C20" s="16">
        <v>25000</v>
      </c>
      <c r="D20" s="40">
        <v>4</v>
      </c>
      <c r="E20" s="39"/>
      <c r="F20" s="11"/>
      <c r="G20" s="33">
        <f t="shared" si="1"/>
        <v>3300000</v>
      </c>
      <c r="H20" s="15" t="s">
        <v>162</v>
      </c>
      <c r="I20" s="34">
        <v>1</v>
      </c>
      <c r="J20" s="34">
        <v>2</v>
      </c>
      <c r="K20" s="34">
        <v>3</v>
      </c>
      <c r="L20" s="34">
        <v>4</v>
      </c>
      <c r="M20" s="34"/>
      <c r="N20" s="34"/>
    </row>
    <row r="21" spans="1:14" s="38" customFormat="1" ht="72.75" customHeight="1">
      <c r="A21" s="35" t="s">
        <v>135</v>
      </c>
      <c r="B21" s="36" t="s">
        <v>100</v>
      </c>
      <c r="C21" s="36" t="s">
        <v>153</v>
      </c>
      <c r="D21" s="36" t="s">
        <v>99</v>
      </c>
      <c r="E21" s="36" t="s">
        <v>113</v>
      </c>
      <c r="F21" s="35"/>
      <c r="G21" s="36" t="s">
        <v>119</v>
      </c>
      <c r="H21" s="37" t="s">
        <v>101</v>
      </c>
    </row>
    <row r="22" spans="1:14" ht="39.75" customHeight="1">
      <c r="A22" s="11" t="s">
        <v>155</v>
      </c>
      <c r="B22" s="32"/>
      <c r="C22" s="16"/>
      <c r="D22" s="43"/>
      <c r="E22" s="16"/>
      <c r="F22" s="11"/>
      <c r="G22" s="33">
        <f>B22*C22*D22</f>
        <v>0</v>
      </c>
      <c r="H22" s="15" t="s">
        <v>121</v>
      </c>
    </row>
    <row r="23" spans="1:14" ht="50.25" customHeight="1">
      <c r="A23" s="11" t="s">
        <v>156</v>
      </c>
      <c r="B23" s="32"/>
      <c r="C23" s="16"/>
      <c r="D23" s="43"/>
      <c r="E23" s="16"/>
      <c r="F23" s="11"/>
      <c r="G23" s="33">
        <f t="shared" ref="G23:G25" si="2">B23*C23*D23</f>
        <v>0</v>
      </c>
      <c r="H23" s="15" t="s">
        <v>122</v>
      </c>
    </row>
    <row r="24" spans="1:14" ht="80.25" customHeight="1">
      <c r="A24" s="11" t="s">
        <v>176</v>
      </c>
      <c r="B24" s="32"/>
      <c r="C24" s="16"/>
      <c r="D24" s="43"/>
      <c r="E24" s="42"/>
      <c r="F24" s="11"/>
      <c r="G24" s="33">
        <f t="shared" si="2"/>
        <v>0</v>
      </c>
      <c r="H24" s="15" t="s">
        <v>129</v>
      </c>
    </row>
    <row r="25" spans="1:14" ht="30" customHeight="1">
      <c r="A25" s="11" t="s">
        <v>157</v>
      </c>
      <c r="B25" s="32"/>
      <c r="C25" s="16"/>
      <c r="D25" s="40"/>
      <c r="E25" s="39"/>
      <c r="F25" s="11"/>
      <c r="G25" s="33">
        <f t="shared" si="2"/>
        <v>0</v>
      </c>
      <c r="H25" s="15" t="s">
        <v>162</v>
      </c>
      <c r="I25" s="34">
        <v>1</v>
      </c>
      <c r="J25" s="34">
        <v>2</v>
      </c>
      <c r="K25" s="34">
        <v>3</v>
      </c>
      <c r="L25" s="34">
        <v>4</v>
      </c>
      <c r="M25" s="34"/>
      <c r="N25" s="34"/>
    </row>
    <row r="26" spans="1:14" s="38" customFormat="1" ht="72.75" customHeight="1">
      <c r="A26" s="35" t="s">
        <v>136</v>
      </c>
      <c r="B26" s="36" t="s">
        <v>100</v>
      </c>
      <c r="C26" s="36" t="s">
        <v>153</v>
      </c>
      <c r="D26" s="36" t="s">
        <v>99</v>
      </c>
      <c r="E26" s="36" t="s">
        <v>113</v>
      </c>
      <c r="F26" s="35"/>
      <c r="G26" s="36" t="s">
        <v>119</v>
      </c>
      <c r="H26" s="37" t="s">
        <v>101</v>
      </c>
    </row>
    <row r="27" spans="1:14" ht="50.25" customHeight="1">
      <c r="A27" s="11" t="s">
        <v>155</v>
      </c>
      <c r="B27" s="32"/>
      <c r="C27" s="16"/>
      <c r="D27" s="43"/>
      <c r="E27" s="16"/>
      <c r="F27" s="11"/>
      <c r="G27" s="33">
        <f>B27*C27*D27</f>
        <v>0</v>
      </c>
      <c r="H27" s="15" t="s">
        <v>121</v>
      </c>
    </row>
    <row r="28" spans="1:14" ht="57" customHeight="1">
      <c r="A28" s="11" t="s">
        <v>156</v>
      </c>
      <c r="B28" s="32"/>
      <c r="C28" s="16"/>
      <c r="D28" s="43"/>
      <c r="E28" s="16"/>
      <c r="F28" s="11"/>
      <c r="G28" s="33">
        <f t="shared" ref="G28:G30" si="3">B28*C28*D28</f>
        <v>0</v>
      </c>
      <c r="H28" s="15" t="s">
        <v>122</v>
      </c>
    </row>
    <row r="29" spans="1:14" ht="80.25" customHeight="1">
      <c r="A29" s="11" t="s">
        <v>176</v>
      </c>
      <c r="B29" s="32"/>
      <c r="C29" s="16"/>
      <c r="D29" s="43"/>
      <c r="E29" s="42"/>
      <c r="F29" s="11"/>
      <c r="G29" s="33">
        <f t="shared" si="3"/>
        <v>0</v>
      </c>
      <c r="H29" s="15" t="s">
        <v>129</v>
      </c>
    </row>
    <row r="30" spans="1:14" ht="41.25" customHeight="1">
      <c r="A30" s="11" t="s">
        <v>157</v>
      </c>
      <c r="B30" s="32"/>
      <c r="C30" s="16"/>
      <c r="D30" s="40"/>
      <c r="E30" s="39"/>
      <c r="F30" s="11"/>
      <c r="G30" s="33">
        <f t="shared" si="3"/>
        <v>0</v>
      </c>
      <c r="H30" s="15" t="s">
        <v>162</v>
      </c>
      <c r="I30" s="34">
        <v>1</v>
      </c>
      <c r="J30" s="34">
        <v>2</v>
      </c>
      <c r="K30" s="34">
        <v>3</v>
      </c>
      <c r="L30" s="34">
        <v>4</v>
      </c>
      <c r="M30" s="34"/>
      <c r="N30" s="34"/>
    </row>
    <row r="31" spans="1:14" s="38" customFormat="1" ht="72.75" customHeight="1">
      <c r="A31" s="35" t="s">
        <v>165</v>
      </c>
      <c r="B31" s="36" t="s">
        <v>100</v>
      </c>
      <c r="C31" s="36" t="s">
        <v>153</v>
      </c>
      <c r="D31" s="36" t="s">
        <v>99</v>
      </c>
      <c r="E31" s="36" t="s">
        <v>113</v>
      </c>
      <c r="F31" s="35"/>
      <c r="G31" s="36" t="s">
        <v>119</v>
      </c>
      <c r="H31" s="37" t="s">
        <v>101</v>
      </c>
    </row>
    <row r="32" spans="1:14" ht="50.25" customHeight="1">
      <c r="A32" s="11" t="s">
        <v>155</v>
      </c>
      <c r="B32" s="32"/>
      <c r="C32" s="16"/>
      <c r="D32" s="43"/>
      <c r="E32" s="16"/>
      <c r="F32" s="11"/>
      <c r="G32" s="33">
        <f>B32*C32*D32</f>
        <v>0</v>
      </c>
      <c r="H32" s="15" t="s">
        <v>121</v>
      </c>
    </row>
    <row r="33" spans="1:14" ht="57" customHeight="1">
      <c r="A33" s="11" t="s">
        <v>156</v>
      </c>
      <c r="B33" s="32"/>
      <c r="C33" s="16"/>
      <c r="D33" s="43"/>
      <c r="E33" s="16"/>
      <c r="F33" s="11"/>
      <c r="G33" s="33">
        <f t="shared" ref="G33:G35" si="4">B33*C33*D33</f>
        <v>0</v>
      </c>
      <c r="H33" s="15" t="s">
        <v>122</v>
      </c>
    </row>
    <row r="34" spans="1:14" ht="80.25" customHeight="1">
      <c r="A34" s="11" t="s">
        <v>176</v>
      </c>
      <c r="B34" s="32"/>
      <c r="C34" s="16"/>
      <c r="D34" s="43"/>
      <c r="E34" s="42"/>
      <c r="F34" s="11"/>
      <c r="G34" s="33">
        <f t="shared" si="4"/>
        <v>0</v>
      </c>
      <c r="H34" s="15" t="s">
        <v>129</v>
      </c>
    </row>
    <row r="35" spans="1:14" ht="41.25" customHeight="1">
      <c r="A35" s="11" t="s">
        <v>157</v>
      </c>
      <c r="B35" s="32"/>
      <c r="C35" s="16"/>
      <c r="D35" s="40"/>
      <c r="E35" s="39"/>
      <c r="F35" s="11"/>
      <c r="G35" s="33">
        <f t="shared" si="4"/>
        <v>0</v>
      </c>
      <c r="H35" s="15" t="s">
        <v>162</v>
      </c>
      <c r="I35" s="34">
        <v>1</v>
      </c>
      <c r="J35" s="34">
        <v>2</v>
      </c>
      <c r="K35" s="34">
        <v>3</v>
      </c>
      <c r="L35" s="34">
        <v>4</v>
      </c>
      <c r="M35" s="34"/>
      <c r="N35" s="34"/>
    </row>
    <row r="36" spans="1:14" s="38" customFormat="1" ht="72.75" customHeight="1">
      <c r="A36" s="35" t="s">
        <v>139</v>
      </c>
      <c r="B36" s="36" t="s">
        <v>100</v>
      </c>
      <c r="C36" s="36" t="s">
        <v>153</v>
      </c>
      <c r="D36" s="36" t="s">
        <v>99</v>
      </c>
      <c r="E36" s="36" t="s">
        <v>113</v>
      </c>
      <c r="F36" s="35"/>
      <c r="G36" s="36" t="s">
        <v>119</v>
      </c>
      <c r="H36" s="37" t="s">
        <v>101</v>
      </c>
    </row>
    <row r="37" spans="1:14" ht="50.25" customHeight="1">
      <c r="A37" s="11" t="s">
        <v>155</v>
      </c>
      <c r="B37" s="32"/>
      <c r="C37" s="16"/>
      <c r="D37" s="43"/>
      <c r="E37" s="16"/>
      <c r="F37" s="11"/>
      <c r="G37" s="33">
        <f>B37*C37*D37</f>
        <v>0</v>
      </c>
      <c r="H37" s="15" t="s">
        <v>121</v>
      </c>
    </row>
    <row r="38" spans="1:14" ht="57" customHeight="1">
      <c r="A38" s="11" t="s">
        <v>156</v>
      </c>
      <c r="B38" s="32"/>
      <c r="C38" s="16"/>
      <c r="D38" s="43"/>
      <c r="E38" s="16"/>
      <c r="F38" s="11"/>
      <c r="G38" s="33">
        <f t="shared" ref="G38:G40" si="5">B38*C38*D38</f>
        <v>0</v>
      </c>
      <c r="H38" s="15" t="s">
        <v>122</v>
      </c>
    </row>
    <row r="39" spans="1:14" ht="80.25" customHeight="1">
      <c r="A39" s="11" t="s">
        <v>176</v>
      </c>
      <c r="B39" s="32"/>
      <c r="C39" s="16"/>
      <c r="D39" s="43"/>
      <c r="E39" s="42"/>
      <c r="F39" s="11"/>
      <c r="G39" s="33">
        <f t="shared" si="5"/>
        <v>0</v>
      </c>
      <c r="H39" s="15" t="s">
        <v>129</v>
      </c>
    </row>
    <row r="40" spans="1:14" ht="41.25" customHeight="1">
      <c r="A40" s="11" t="s">
        <v>157</v>
      </c>
      <c r="B40" s="32"/>
      <c r="C40" s="16"/>
      <c r="D40" s="40"/>
      <c r="E40" s="39"/>
      <c r="F40" s="11"/>
      <c r="G40" s="33">
        <f t="shared" si="5"/>
        <v>0</v>
      </c>
      <c r="H40" s="15" t="s">
        <v>162</v>
      </c>
      <c r="I40" s="34">
        <v>1</v>
      </c>
      <c r="J40" s="34">
        <v>2</v>
      </c>
      <c r="K40" s="34">
        <v>3</v>
      </c>
      <c r="L40" s="34">
        <v>4</v>
      </c>
      <c r="M40" s="34"/>
      <c r="N40" s="34"/>
    </row>
    <row r="41" spans="1:14" s="38" customFormat="1" ht="72.75" customHeight="1">
      <c r="A41" s="35" t="s">
        <v>140</v>
      </c>
      <c r="B41" s="36" t="s">
        <v>100</v>
      </c>
      <c r="C41" s="36" t="s">
        <v>153</v>
      </c>
      <c r="D41" s="36" t="s">
        <v>99</v>
      </c>
      <c r="E41" s="36" t="s">
        <v>113</v>
      </c>
      <c r="F41" s="35"/>
      <c r="G41" s="36" t="s">
        <v>119</v>
      </c>
      <c r="H41" s="37" t="s">
        <v>101</v>
      </c>
    </row>
    <row r="42" spans="1:14" ht="50.25" customHeight="1">
      <c r="A42" s="11" t="s">
        <v>155</v>
      </c>
      <c r="B42" s="32"/>
      <c r="C42" s="16"/>
      <c r="D42" s="43"/>
      <c r="E42" s="16"/>
      <c r="F42" s="11"/>
      <c r="G42" s="33">
        <f>B42*C42*D42</f>
        <v>0</v>
      </c>
      <c r="H42" s="15" t="s">
        <v>121</v>
      </c>
    </row>
    <row r="43" spans="1:14" ht="57" customHeight="1">
      <c r="A43" s="11" t="s">
        <v>156</v>
      </c>
      <c r="B43" s="32"/>
      <c r="C43" s="16"/>
      <c r="D43" s="43"/>
      <c r="E43" s="16"/>
      <c r="F43" s="11"/>
      <c r="G43" s="33">
        <f t="shared" ref="G43:G45" si="6">B43*C43*D43</f>
        <v>0</v>
      </c>
      <c r="H43" s="15" t="s">
        <v>122</v>
      </c>
    </row>
    <row r="44" spans="1:14" ht="80.25" customHeight="1">
      <c r="A44" s="11" t="s">
        <v>176</v>
      </c>
      <c r="B44" s="32"/>
      <c r="C44" s="16"/>
      <c r="D44" s="43"/>
      <c r="E44" s="42"/>
      <c r="F44" s="11"/>
      <c r="G44" s="33">
        <f t="shared" si="6"/>
        <v>0</v>
      </c>
      <c r="H44" s="15" t="s">
        <v>129</v>
      </c>
    </row>
    <row r="45" spans="1:14" ht="41.25" customHeight="1">
      <c r="A45" s="11" t="s">
        <v>157</v>
      </c>
      <c r="B45" s="32"/>
      <c r="C45" s="16"/>
      <c r="D45" s="40"/>
      <c r="E45" s="39"/>
      <c r="F45" s="11"/>
      <c r="G45" s="33">
        <f t="shared" si="6"/>
        <v>0</v>
      </c>
      <c r="H45" s="15" t="s">
        <v>162</v>
      </c>
      <c r="I45" s="34">
        <v>1</v>
      </c>
      <c r="J45" s="34">
        <v>2</v>
      </c>
      <c r="K45" s="34">
        <v>3</v>
      </c>
      <c r="L45" s="34">
        <v>4</v>
      </c>
      <c r="M45" s="34"/>
      <c r="N45" s="34"/>
    </row>
    <row r="46" spans="1:14" s="38" customFormat="1" ht="72.75" customHeight="1">
      <c r="A46" s="35" t="s">
        <v>141</v>
      </c>
      <c r="B46" s="36" t="s">
        <v>100</v>
      </c>
      <c r="C46" s="36" t="s">
        <v>153</v>
      </c>
      <c r="D46" s="36" t="s">
        <v>99</v>
      </c>
      <c r="E46" s="36" t="s">
        <v>113</v>
      </c>
      <c r="F46" s="35"/>
      <c r="G46" s="36" t="s">
        <v>119</v>
      </c>
      <c r="H46" s="37" t="s">
        <v>101</v>
      </c>
    </row>
    <row r="47" spans="1:14" ht="50.25" customHeight="1">
      <c r="A47" s="11" t="s">
        <v>155</v>
      </c>
      <c r="B47" s="32"/>
      <c r="C47" s="16"/>
      <c r="D47" s="43"/>
      <c r="E47" s="16"/>
      <c r="F47" s="11"/>
      <c r="G47" s="33">
        <f>B47*C47*D47</f>
        <v>0</v>
      </c>
      <c r="H47" s="15" t="s">
        <v>121</v>
      </c>
    </row>
    <row r="48" spans="1:14" ht="57" customHeight="1">
      <c r="A48" s="11" t="s">
        <v>156</v>
      </c>
      <c r="B48" s="32"/>
      <c r="C48" s="16"/>
      <c r="D48" s="43"/>
      <c r="E48" s="16"/>
      <c r="F48" s="11"/>
      <c r="G48" s="33">
        <f t="shared" ref="G48:G50" si="7">B48*C48*D48</f>
        <v>0</v>
      </c>
      <c r="H48" s="15" t="s">
        <v>122</v>
      </c>
    </row>
    <row r="49" spans="1:14" ht="80.25" customHeight="1">
      <c r="A49" s="11" t="s">
        <v>176</v>
      </c>
      <c r="B49" s="32"/>
      <c r="C49" s="16"/>
      <c r="D49" s="43"/>
      <c r="E49" s="42"/>
      <c r="F49" s="11"/>
      <c r="G49" s="33">
        <f t="shared" si="7"/>
        <v>0</v>
      </c>
      <c r="H49" s="15" t="s">
        <v>129</v>
      </c>
    </row>
    <row r="50" spans="1:14" ht="41.25" customHeight="1">
      <c r="A50" s="11" t="s">
        <v>157</v>
      </c>
      <c r="B50" s="32"/>
      <c r="C50" s="16"/>
      <c r="D50" s="40"/>
      <c r="E50" s="39"/>
      <c r="F50" s="11"/>
      <c r="G50" s="33">
        <f t="shared" si="7"/>
        <v>0</v>
      </c>
      <c r="H50" s="15" t="s">
        <v>162</v>
      </c>
      <c r="I50" s="34">
        <v>1</v>
      </c>
      <c r="J50" s="34">
        <v>2</v>
      </c>
      <c r="K50" s="34">
        <v>3</v>
      </c>
      <c r="L50" s="34">
        <v>4</v>
      </c>
      <c r="M50" s="34"/>
      <c r="N50" s="34"/>
    </row>
    <row r="51" spans="1:14" s="38" customFormat="1" ht="92.25" customHeight="1">
      <c r="A51" s="35" t="s">
        <v>175</v>
      </c>
      <c r="B51" s="36" t="s">
        <v>100</v>
      </c>
      <c r="C51" s="36" t="s">
        <v>153</v>
      </c>
      <c r="D51" s="36" t="s">
        <v>99</v>
      </c>
      <c r="E51" s="36" t="s">
        <v>113</v>
      </c>
      <c r="F51" s="35"/>
      <c r="G51" s="36" t="s">
        <v>119</v>
      </c>
      <c r="H51" s="37" t="s">
        <v>101</v>
      </c>
    </row>
    <row r="52" spans="1:14" ht="50.25" customHeight="1">
      <c r="A52" s="11" t="s">
        <v>155</v>
      </c>
      <c r="B52" s="32"/>
      <c r="C52" s="16"/>
      <c r="D52" s="43"/>
      <c r="E52" s="16"/>
      <c r="F52" s="11"/>
      <c r="G52" s="33">
        <f>B52*C52*D52</f>
        <v>0</v>
      </c>
      <c r="H52" s="15" t="s">
        <v>121</v>
      </c>
    </row>
    <row r="53" spans="1:14" ht="57" customHeight="1">
      <c r="A53" s="11" t="s">
        <v>156</v>
      </c>
      <c r="B53" s="32"/>
      <c r="C53" s="16"/>
      <c r="D53" s="43"/>
      <c r="E53" s="16"/>
      <c r="F53" s="11"/>
      <c r="G53" s="33">
        <f t="shared" ref="G53:G55" si="8">B53*C53*D53</f>
        <v>0</v>
      </c>
      <c r="H53" s="15" t="s">
        <v>122</v>
      </c>
    </row>
    <row r="54" spans="1:14" ht="80.25" customHeight="1">
      <c r="A54" s="11" t="s">
        <v>176</v>
      </c>
      <c r="B54" s="32"/>
      <c r="C54" s="16"/>
      <c r="D54" s="43"/>
      <c r="E54" s="42"/>
      <c r="F54" s="11"/>
      <c r="G54" s="33">
        <f t="shared" si="8"/>
        <v>0</v>
      </c>
      <c r="H54" s="15" t="s">
        <v>129</v>
      </c>
    </row>
    <row r="55" spans="1:14" ht="41.25" customHeight="1">
      <c r="A55" s="11" t="s">
        <v>157</v>
      </c>
      <c r="B55" s="32"/>
      <c r="C55" s="16"/>
      <c r="D55" s="40"/>
      <c r="E55" s="39"/>
      <c r="F55" s="11"/>
      <c r="G55" s="33">
        <f t="shared" si="8"/>
        <v>0</v>
      </c>
      <c r="H55" s="15" t="s">
        <v>162</v>
      </c>
      <c r="I55" s="34">
        <v>1</v>
      </c>
      <c r="J55" s="34">
        <v>2</v>
      </c>
      <c r="K55" s="34">
        <v>3</v>
      </c>
      <c r="L55" s="34">
        <v>4</v>
      </c>
      <c r="M55" s="34"/>
      <c r="N55" s="34"/>
    </row>
  </sheetData>
  <mergeCells count="6">
    <mergeCell ref="A15:G15"/>
    <mergeCell ref="A2:G2"/>
    <mergeCell ref="F8:G8"/>
    <mergeCell ref="A14:E14"/>
    <mergeCell ref="B8:E8"/>
    <mergeCell ref="A5:D5"/>
  </mergeCells>
  <phoneticPr fontId="37"/>
  <conditionalFormatting sqref="A10:A15">
    <cfRule type="expression" dxfId="5" priority="12">
      <formula>#REF!="×"</formula>
    </cfRule>
  </conditionalFormatting>
  <conditionalFormatting sqref="A17:A20 A22:A25 A27:A30 A32:A35 A37:A40 A42:A45 A47:A50 A54:D54">
    <cfRule type="expression" dxfId="4" priority="1">
      <formula>#REF!="×"</formula>
    </cfRule>
  </conditionalFormatting>
  <conditionalFormatting sqref="A52:E53 A55:E55">
    <cfRule type="expression" dxfId="3" priority="4">
      <formula>#REF!="×"</formula>
    </cfRule>
  </conditionalFormatting>
  <conditionalFormatting sqref="B10:E11 F10:G12 G10:G14 B12:D12 B13:G13 B17:E18 F17:G20 B19:D19 B20:E20 B22:E23 F22:G25 B24:D24 B25:E25 B27:E28 F27:G30 B29:D29 B30:E30 B32:E33 F32:G35 B34:D34 B35:E35 B37:E38 F37:G40 B39:D39 B40:E40 B42:E43 F42:G45 B44:D44 B45:E45 B47:E48 F47:G50 B49:D49 B50:E50 F52:G55">
    <cfRule type="expression" dxfId="2" priority="51">
      <formula>#REF!="×"</formula>
    </cfRule>
  </conditionalFormatting>
  <conditionalFormatting sqref="F14">
    <cfRule type="expression" dxfId="1" priority="2">
      <formula>#REF!="×"</formula>
    </cfRule>
  </conditionalFormatting>
  <dataValidations count="2">
    <dataValidation type="list" allowBlank="1" showInputMessage="1" showErrorMessage="1" sqref="D55 D20 D25 D30 D35 D40 D45 D50 D13" xr:uid="{96BEE6F5-EBD7-41E2-AE72-44B3D1FE2909}">
      <formula1>$I$13:$N$13</formula1>
    </dataValidation>
    <dataValidation type="list" allowBlank="1" showInputMessage="1" showErrorMessage="1" sqref="E5" xr:uid="{AD67B06F-4A21-4543-8917-50A637AD5C70}">
      <formula1>$I$5:$J$5</formula1>
    </dataValidation>
  </dataValidations>
  <printOptions horizontalCentered="1"/>
  <pageMargins left="0.70866141732283472" right="0.70866141732283472" top="0.74803149606299213" bottom="0.55118110236220474" header="0.31496062992125984" footer="0.31496062992125984"/>
  <pageSetup paperSize="9" scale="60" fitToHeight="0" orientation="landscape" r:id="rId1"/>
  <rowBreaks count="4" manualBreakCount="4">
    <brk id="14" max="10" man="1"/>
    <brk id="25" max="6" man="1"/>
    <brk id="35" max="10" man="1"/>
    <brk id="45" max="10"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sheetPr>
  <dimension ref="A1:C201"/>
  <sheetViews>
    <sheetView workbookViewId="0">
      <selection activeCell="B17" sqref="B17:C98"/>
    </sheetView>
  </sheetViews>
  <sheetFormatPr defaultColWidth="9" defaultRowHeight="14.4"/>
  <cols>
    <col min="1" max="1" width="17.6640625" style="47" customWidth="1"/>
    <col min="2" max="2" width="34.21875" style="47" customWidth="1"/>
    <col min="3" max="3" width="30.21875" style="47" customWidth="1"/>
    <col min="4" max="16384" width="9" style="47"/>
  </cols>
  <sheetData>
    <row r="1" spans="1:3" ht="57.6">
      <c r="A1" s="48" t="s">
        <v>147</v>
      </c>
      <c r="B1" s="50" t="s">
        <v>148</v>
      </c>
      <c r="C1" s="48" t="s">
        <v>131</v>
      </c>
    </row>
    <row r="2" spans="1:3">
      <c r="A2" s="49">
        <f>COUNTA($B$2:$B$200)</f>
        <v>15</v>
      </c>
      <c r="B2" s="51" t="s">
        <v>154</v>
      </c>
      <c r="C2" s="52">
        <v>228000</v>
      </c>
    </row>
    <row r="3" spans="1:3">
      <c r="B3" s="51" t="s">
        <v>154</v>
      </c>
      <c r="C3" s="52">
        <v>228000</v>
      </c>
    </row>
    <row r="4" spans="1:3">
      <c r="B4" s="51" t="s">
        <v>154</v>
      </c>
      <c r="C4" s="52">
        <v>228000</v>
      </c>
    </row>
    <row r="5" spans="1:3">
      <c r="B5" s="51" t="s">
        <v>154</v>
      </c>
      <c r="C5" s="52">
        <v>228000</v>
      </c>
    </row>
    <row r="6" spans="1:3">
      <c r="B6" s="51" t="s">
        <v>154</v>
      </c>
      <c r="C6" s="52">
        <v>228000</v>
      </c>
    </row>
    <row r="7" spans="1:3">
      <c r="B7" s="51" t="s">
        <v>154</v>
      </c>
      <c r="C7" s="52">
        <v>228000</v>
      </c>
    </row>
    <row r="8" spans="1:3">
      <c r="B8" s="51" t="s">
        <v>154</v>
      </c>
      <c r="C8" s="52">
        <v>228000</v>
      </c>
    </row>
    <row r="9" spans="1:3">
      <c r="B9" s="51" t="s">
        <v>154</v>
      </c>
      <c r="C9" s="52">
        <v>228000</v>
      </c>
    </row>
    <row r="10" spans="1:3">
      <c r="B10" s="51" t="s">
        <v>154</v>
      </c>
      <c r="C10" s="52">
        <v>228000</v>
      </c>
    </row>
    <row r="11" spans="1:3">
      <c r="B11" s="51" t="s">
        <v>154</v>
      </c>
      <c r="C11" s="52">
        <v>228000</v>
      </c>
    </row>
    <row r="12" spans="1:3">
      <c r="B12" s="51" t="s">
        <v>154</v>
      </c>
      <c r="C12" s="52">
        <v>228000</v>
      </c>
    </row>
    <row r="13" spans="1:3">
      <c r="B13" s="51" t="s">
        <v>154</v>
      </c>
      <c r="C13" s="52">
        <v>228000</v>
      </c>
    </row>
    <row r="14" spans="1:3">
      <c r="B14" s="51" t="s">
        <v>154</v>
      </c>
      <c r="C14" s="52">
        <v>228000</v>
      </c>
    </row>
    <row r="15" spans="1:3">
      <c r="B15" s="51" t="s">
        <v>154</v>
      </c>
      <c r="C15" s="52">
        <v>228000</v>
      </c>
    </row>
    <row r="16" spans="1:3">
      <c r="B16" s="51" t="s">
        <v>154</v>
      </c>
      <c r="C16" s="52">
        <v>228000</v>
      </c>
    </row>
    <row r="17" spans="2:3">
      <c r="B17" s="51"/>
      <c r="C17" s="52"/>
    </row>
    <row r="18" spans="2:3">
      <c r="B18" s="51"/>
      <c r="C18" s="52"/>
    </row>
    <row r="19" spans="2:3">
      <c r="B19" s="51"/>
      <c r="C19" s="52"/>
    </row>
    <row r="20" spans="2:3">
      <c r="B20" s="51"/>
      <c r="C20" s="52"/>
    </row>
    <row r="21" spans="2:3">
      <c r="B21" s="51"/>
      <c r="C21" s="52"/>
    </row>
    <row r="22" spans="2:3">
      <c r="B22" s="51"/>
      <c r="C22" s="52"/>
    </row>
    <row r="23" spans="2:3">
      <c r="B23" s="51"/>
      <c r="C23" s="52"/>
    </row>
    <row r="24" spans="2:3">
      <c r="B24" s="51"/>
      <c r="C24" s="52"/>
    </row>
    <row r="25" spans="2:3">
      <c r="B25" s="51"/>
      <c r="C25" s="52"/>
    </row>
    <row r="26" spans="2:3">
      <c r="B26" s="51"/>
      <c r="C26" s="52"/>
    </row>
    <row r="27" spans="2:3">
      <c r="B27" s="51"/>
      <c r="C27" s="52"/>
    </row>
    <row r="28" spans="2:3">
      <c r="B28" s="51"/>
      <c r="C28" s="52"/>
    </row>
    <row r="29" spans="2:3">
      <c r="B29" s="51"/>
      <c r="C29" s="52"/>
    </row>
    <row r="30" spans="2:3">
      <c r="B30" s="51"/>
      <c r="C30" s="52"/>
    </row>
    <row r="31" spans="2:3">
      <c r="B31" s="51"/>
      <c r="C31" s="52"/>
    </row>
    <row r="32" spans="2:3">
      <c r="B32" s="51"/>
      <c r="C32" s="52"/>
    </row>
    <row r="33" spans="2:3">
      <c r="B33" s="51"/>
      <c r="C33" s="52"/>
    </row>
    <row r="34" spans="2:3">
      <c r="B34" s="51"/>
      <c r="C34" s="52"/>
    </row>
    <row r="35" spans="2:3">
      <c r="B35" s="51"/>
      <c r="C35" s="52"/>
    </row>
    <row r="36" spans="2:3">
      <c r="B36" s="51"/>
      <c r="C36" s="52"/>
    </row>
    <row r="37" spans="2:3">
      <c r="B37" s="51"/>
      <c r="C37" s="52"/>
    </row>
    <row r="38" spans="2:3">
      <c r="B38" s="51"/>
      <c r="C38" s="52"/>
    </row>
    <row r="39" spans="2:3">
      <c r="B39" s="51"/>
      <c r="C39" s="52"/>
    </row>
    <row r="40" spans="2:3">
      <c r="B40" s="51"/>
      <c r="C40" s="52"/>
    </row>
    <row r="41" spans="2:3">
      <c r="B41" s="51"/>
      <c r="C41" s="52"/>
    </row>
    <row r="42" spans="2:3">
      <c r="B42" s="51"/>
      <c r="C42" s="52"/>
    </row>
    <row r="43" spans="2:3">
      <c r="B43" s="51"/>
      <c r="C43" s="52"/>
    </row>
    <row r="44" spans="2:3">
      <c r="B44" s="51"/>
      <c r="C44" s="52"/>
    </row>
    <row r="45" spans="2:3">
      <c r="B45" s="51"/>
      <c r="C45" s="52"/>
    </row>
    <row r="46" spans="2:3">
      <c r="B46" s="51"/>
      <c r="C46" s="52"/>
    </row>
    <row r="47" spans="2:3">
      <c r="B47" s="51"/>
      <c r="C47" s="52"/>
    </row>
    <row r="48" spans="2:3">
      <c r="B48" s="51"/>
      <c r="C48" s="52"/>
    </row>
    <row r="49" spans="2:3">
      <c r="B49" s="51"/>
      <c r="C49" s="52"/>
    </row>
    <row r="50" spans="2:3">
      <c r="B50" s="51"/>
      <c r="C50" s="52"/>
    </row>
    <row r="51" spans="2:3">
      <c r="B51" s="51"/>
      <c r="C51" s="52"/>
    </row>
    <row r="52" spans="2:3">
      <c r="B52" s="51"/>
      <c r="C52" s="52"/>
    </row>
    <row r="53" spans="2:3">
      <c r="B53" s="51"/>
      <c r="C53" s="52"/>
    </row>
    <row r="54" spans="2:3">
      <c r="B54" s="51"/>
      <c r="C54" s="52"/>
    </row>
    <row r="55" spans="2:3">
      <c r="B55" s="51"/>
      <c r="C55" s="52"/>
    </row>
    <row r="56" spans="2:3">
      <c r="B56" s="51"/>
      <c r="C56" s="52"/>
    </row>
    <row r="57" spans="2:3">
      <c r="B57" s="51"/>
      <c r="C57" s="52"/>
    </row>
    <row r="58" spans="2:3">
      <c r="B58" s="51"/>
      <c r="C58" s="52"/>
    </row>
    <row r="59" spans="2:3">
      <c r="B59" s="51"/>
      <c r="C59" s="52"/>
    </row>
    <row r="60" spans="2:3">
      <c r="B60" s="51"/>
      <c r="C60" s="52"/>
    </row>
    <row r="61" spans="2:3">
      <c r="B61" s="51"/>
      <c r="C61" s="52"/>
    </row>
    <row r="62" spans="2:3">
      <c r="B62" s="51"/>
      <c r="C62" s="52"/>
    </row>
    <row r="63" spans="2:3">
      <c r="B63" s="51"/>
      <c r="C63" s="52"/>
    </row>
    <row r="64" spans="2:3">
      <c r="B64" s="51"/>
      <c r="C64" s="52"/>
    </row>
    <row r="65" spans="2:3">
      <c r="B65" s="51"/>
      <c r="C65" s="52"/>
    </row>
    <row r="66" spans="2:3">
      <c r="B66" s="51"/>
      <c r="C66" s="52"/>
    </row>
    <row r="67" spans="2:3">
      <c r="B67" s="51"/>
      <c r="C67" s="52"/>
    </row>
    <row r="68" spans="2:3">
      <c r="B68" s="51"/>
      <c r="C68" s="52"/>
    </row>
    <row r="69" spans="2:3">
      <c r="B69" s="51"/>
      <c r="C69" s="52"/>
    </row>
    <row r="70" spans="2:3">
      <c r="B70" s="51"/>
      <c r="C70" s="52"/>
    </row>
    <row r="71" spans="2:3">
      <c r="B71" s="51"/>
      <c r="C71" s="52"/>
    </row>
    <row r="72" spans="2:3">
      <c r="B72" s="51"/>
      <c r="C72" s="52"/>
    </row>
    <row r="73" spans="2:3">
      <c r="B73" s="51"/>
      <c r="C73" s="52"/>
    </row>
    <row r="74" spans="2:3">
      <c r="B74" s="51"/>
      <c r="C74" s="52"/>
    </row>
    <row r="75" spans="2:3">
      <c r="B75" s="51"/>
      <c r="C75" s="52"/>
    </row>
    <row r="76" spans="2:3">
      <c r="B76" s="51"/>
      <c r="C76" s="52"/>
    </row>
    <row r="77" spans="2:3">
      <c r="B77" s="51"/>
      <c r="C77" s="52"/>
    </row>
    <row r="78" spans="2:3">
      <c r="B78" s="51"/>
      <c r="C78" s="52"/>
    </row>
    <row r="79" spans="2:3">
      <c r="B79" s="51"/>
      <c r="C79" s="52"/>
    </row>
    <row r="80" spans="2:3">
      <c r="B80" s="51"/>
      <c r="C80" s="52"/>
    </row>
    <row r="81" spans="2:3">
      <c r="B81" s="51"/>
      <c r="C81" s="52"/>
    </row>
    <row r="82" spans="2:3">
      <c r="B82" s="51"/>
      <c r="C82" s="52"/>
    </row>
    <row r="83" spans="2:3">
      <c r="B83" s="51"/>
      <c r="C83" s="52"/>
    </row>
    <row r="84" spans="2:3">
      <c r="B84" s="51"/>
      <c r="C84" s="52"/>
    </row>
    <row r="85" spans="2:3">
      <c r="B85" s="51"/>
      <c r="C85" s="52"/>
    </row>
    <row r="86" spans="2:3">
      <c r="B86" s="51"/>
      <c r="C86" s="52"/>
    </row>
    <row r="87" spans="2:3">
      <c r="B87" s="51"/>
      <c r="C87" s="52"/>
    </row>
    <row r="88" spans="2:3">
      <c r="B88" s="51"/>
      <c r="C88" s="52"/>
    </row>
    <row r="89" spans="2:3">
      <c r="B89" s="51"/>
      <c r="C89" s="52"/>
    </row>
    <row r="90" spans="2:3">
      <c r="B90" s="51"/>
      <c r="C90" s="52"/>
    </row>
    <row r="91" spans="2:3">
      <c r="B91" s="51"/>
      <c r="C91" s="52"/>
    </row>
    <row r="92" spans="2:3">
      <c r="B92" s="51"/>
      <c r="C92" s="52"/>
    </row>
    <row r="93" spans="2:3">
      <c r="B93" s="51"/>
      <c r="C93" s="52"/>
    </row>
    <row r="94" spans="2:3">
      <c r="B94" s="51"/>
      <c r="C94" s="52"/>
    </row>
    <row r="95" spans="2:3">
      <c r="B95" s="51"/>
      <c r="C95" s="52"/>
    </row>
    <row r="96" spans="2:3">
      <c r="B96" s="51"/>
      <c r="C96" s="52"/>
    </row>
    <row r="97" spans="2:3">
      <c r="B97" s="51"/>
      <c r="C97" s="52"/>
    </row>
    <row r="98" spans="2:3">
      <c r="B98" s="51"/>
      <c r="C98" s="52"/>
    </row>
    <row r="99" spans="2:3">
      <c r="B99" s="51"/>
      <c r="C99" s="52"/>
    </row>
    <row r="100" spans="2:3">
      <c r="B100" s="51"/>
      <c r="C100" s="52"/>
    </row>
    <row r="101" spans="2:3">
      <c r="B101" s="51"/>
      <c r="C101" s="52"/>
    </row>
    <row r="102" spans="2:3">
      <c r="B102" s="51"/>
      <c r="C102" s="52"/>
    </row>
    <row r="103" spans="2:3">
      <c r="B103" s="51"/>
      <c r="C103" s="52"/>
    </row>
    <row r="104" spans="2:3">
      <c r="B104" s="51"/>
      <c r="C104" s="52"/>
    </row>
    <row r="105" spans="2:3">
      <c r="B105" s="51"/>
      <c r="C105" s="52"/>
    </row>
    <row r="106" spans="2:3">
      <c r="B106" s="51"/>
      <c r="C106" s="52"/>
    </row>
    <row r="107" spans="2:3">
      <c r="B107" s="51"/>
      <c r="C107" s="52"/>
    </row>
    <row r="108" spans="2:3">
      <c r="B108" s="51"/>
      <c r="C108" s="52"/>
    </row>
    <row r="109" spans="2:3">
      <c r="B109" s="51"/>
      <c r="C109" s="52"/>
    </row>
    <row r="110" spans="2:3">
      <c r="B110" s="51"/>
      <c r="C110" s="52"/>
    </row>
    <row r="111" spans="2:3">
      <c r="B111" s="51"/>
      <c r="C111" s="52"/>
    </row>
    <row r="112" spans="2:3">
      <c r="B112" s="51"/>
      <c r="C112" s="52"/>
    </row>
    <row r="113" spans="2:3">
      <c r="B113" s="51"/>
      <c r="C113" s="52"/>
    </row>
    <row r="114" spans="2:3">
      <c r="B114" s="51"/>
      <c r="C114" s="52"/>
    </row>
    <row r="115" spans="2:3">
      <c r="B115" s="51"/>
      <c r="C115" s="52"/>
    </row>
    <row r="116" spans="2:3">
      <c r="B116" s="51"/>
      <c r="C116" s="52"/>
    </row>
    <row r="117" spans="2:3">
      <c r="B117" s="51"/>
      <c r="C117" s="52"/>
    </row>
    <row r="118" spans="2:3">
      <c r="B118" s="51"/>
      <c r="C118" s="52"/>
    </row>
    <row r="119" spans="2:3">
      <c r="B119" s="51"/>
      <c r="C119" s="52"/>
    </row>
    <row r="120" spans="2:3">
      <c r="B120" s="51"/>
      <c r="C120" s="52"/>
    </row>
    <row r="121" spans="2:3">
      <c r="B121" s="51"/>
      <c r="C121" s="52"/>
    </row>
    <row r="122" spans="2:3">
      <c r="B122" s="51"/>
      <c r="C122" s="52"/>
    </row>
    <row r="123" spans="2:3">
      <c r="B123" s="51"/>
      <c r="C123" s="52"/>
    </row>
    <row r="124" spans="2:3">
      <c r="B124" s="51"/>
      <c r="C124" s="52"/>
    </row>
    <row r="125" spans="2:3">
      <c r="B125" s="51"/>
      <c r="C125" s="52"/>
    </row>
    <row r="126" spans="2:3">
      <c r="B126" s="51"/>
      <c r="C126" s="52"/>
    </row>
    <row r="127" spans="2:3">
      <c r="B127" s="51"/>
      <c r="C127" s="52"/>
    </row>
    <row r="128" spans="2:3">
      <c r="B128" s="51"/>
      <c r="C128" s="52"/>
    </row>
    <row r="129" spans="2:3">
      <c r="B129" s="51"/>
      <c r="C129" s="52"/>
    </row>
    <row r="130" spans="2:3">
      <c r="B130" s="51"/>
      <c r="C130" s="52"/>
    </row>
    <row r="131" spans="2:3">
      <c r="B131" s="51"/>
      <c r="C131" s="52"/>
    </row>
    <row r="132" spans="2:3">
      <c r="B132" s="51"/>
      <c r="C132" s="52"/>
    </row>
    <row r="133" spans="2:3">
      <c r="B133" s="51"/>
      <c r="C133" s="52"/>
    </row>
    <row r="134" spans="2:3">
      <c r="B134" s="51"/>
      <c r="C134" s="52"/>
    </row>
    <row r="135" spans="2:3">
      <c r="B135" s="51"/>
      <c r="C135" s="52"/>
    </row>
    <row r="136" spans="2:3">
      <c r="B136" s="51"/>
      <c r="C136" s="52"/>
    </row>
    <row r="137" spans="2:3">
      <c r="B137" s="51"/>
      <c r="C137" s="52"/>
    </row>
    <row r="138" spans="2:3">
      <c r="B138" s="51"/>
      <c r="C138" s="52"/>
    </row>
    <row r="139" spans="2:3">
      <c r="B139" s="51"/>
      <c r="C139" s="52"/>
    </row>
    <row r="140" spans="2:3">
      <c r="B140" s="51"/>
      <c r="C140" s="52"/>
    </row>
    <row r="141" spans="2:3">
      <c r="B141" s="51"/>
      <c r="C141" s="52"/>
    </row>
    <row r="142" spans="2:3">
      <c r="B142" s="51"/>
      <c r="C142" s="52"/>
    </row>
    <row r="143" spans="2:3">
      <c r="B143" s="51"/>
      <c r="C143" s="52"/>
    </row>
    <row r="144" spans="2:3">
      <c r="B144" s="51"/>
      <c r="C144" s="52"/>
    </row>
    <row r="145" spans="2:3">
      <c r="B145" s="51"/>
      <c r="C145" s="52"/>
    </row>
    <row r="146" spans="2:3">
      <c r="B146" s="51"/>
      <c r="C146" s="52"/>
    </row>
    <row r="147" spans="2:3">
      <c r="B147" s="51"/>
      <c r="C147" s="52"/>
    </row>
    <row r="148" spans="2:3">
      <c r="B148" s="51"/>
      <c r="C148" s="52"/>
    </row>
    <row r="149" spans="2:3">
      <c r="B149" s="51"/>
      <c r="C149" s="52"/>
    </row>
    <row r="150" spans="2:3">
      <c r="B150" s="51"/>
      <c r="C150" s="52"/>
    </row>
    <row r="151" spans="2:3">
      <c r="B151" s="51"/>
      <c r="C151" s="52"/>
    </row>
    <row r="152" spans="2:3">
      <c r="B152" s="51"/>
      <c r="C152" s="52"/>
    </row>
    <row r="153" spans="2:3">
      <c r="B153" s="51"/>
      <c r="C153" s="52"/>
    </row>
    <row r="154" spans="2:3">
      <c r="B154" s="51"/>
      <c r="C154" s="52"/>
    </row>
    <row r="155" spans="2:3">
      <c r="B155" s="51"/>
      <c r="C155" s="52"/>
    </row>
    <row r="156" spans="2:3">
      <c r="B156" s="51"/>
      <c r="C156" s="52"/>
    </row>
    <row r="157" spans="2:3">
      <c r="B157" s="51"/>
      <c r="C157" s="52"/>
    </row>
    <row r="158" spans="2:3">
      <c r="B158" s="51"/>
      <c r="C158" s="52"/>
    </row>
    <row r="159" spans="2:3">
      <c r="B159" s="51"/>
      <c r="C159" s="52"/>
    </row>
    <row r="160" spans="2:3">
      <c r="B160" s="51"/>
      <c r="C160" s="52"/>
    </row>
    <row r="161" spans="2:3">
      <c r="B161" s="51"/>
      <c r="C161" s="52"/>
    </row>
    <row r="162" spans="2:3">
      <c r="B162" s="51"/>
      <c r="C162" s="52"/>
    </row>
    <row r="163" spans="2:3">
      <c r="B163" s="51"/>
      <c r="C163" s="52"/>
    </row>
    <row r="164" spans="2:3">
      <c r="B164" s="51"/>
      <c r="C164" s="52"/>
    </row>
    <row r="165" spans="2:3">
      <c r="B165" s="51"/>
      <c r="C165" s="52"/>
    </row>
    <row r="166" spans="2:3">
      <c r="B166" s="51"/>
      <c r="C166" s="52"/>
    </row>
    <row r="167" spans="2:3">
      <c r="B167" s="51"/>
      <c r="C167" s="52"/>
    </row>
    <row r="168" spans="2:3">
      <c r="B168" s="51"/>
      <c r="C168" s="52"/>
    </row>
    <row r="169" spans="2:3">
      <c r="B169" s="51"/>
      <c r="C169" s="52"/>
    </row>
    <row r="170" spans="2:3">
      <c r="B170" s="51"/>
      <c r="C170" s="52"/>
    </row>
    <row r="171" spans="2:3">
      <c r="B171" s="51"/>
      <c r="C171" s="52"/>
    </row>
    <row r="172" spans="2:3">
      <c r="B172" s="51"/>
      <c r="C172" s="52"/>
    </row>
    <row r="173" spans="2:3">
      <c r="B173" s="51"/>
      <c r="C173" s="52"/>
    </row>
    <row r="174" spans="2:3">
      <c r="B174" s="51"/>
      <c r="C174" s="52"/>
    </row>
    <row r="175" spans="2:3">
      <c r="B175" s="51"/>
      <c r="C175" s="52"/>
    </row>
    <row r="176" spans="2:3">
      <c r="B176" s="51"/>
      <c r="C176" s="52"/>
    </row>
    <row r="177" spans="2:3">
      <c r="B177" s="51"/>
      <c r="C177" s="52"/>
    </row>
    <row r="178" spans="2:3">
      <c r="B178" s="51"/>
      <c r="C178" s="52"/>
    </row>
    <row r="179" spans="2:3">
      <c r="B179" s="51"/>
      <c r="C179" s="52"/>
    </row>
    <row r="180" spans="2:3">
      <c r="B180" s="51"/>
      <c r="C180" s="52"/>
    </row>
    <row r="181" spans="2:3">
      <c r="B181" s="51"/>
      <c r="C181" s="52"/>
    </row>
    <row r="182" spans="2:3">
      <c r="B182" s="51"/>
      <c r="C182" s="52"/>
    </row>
    <row r="183" spans="2:3">
      <c r="B183" s="51"/>
      <c r="C183" s="52"/>
    </row>
    <row r="184" spans="2:3">
      <c r="B184" s="51"/>
      <c r="C184" s="52"/>
    </row>
    <row r="185" spans="2:3">
      <c r="B185" s="51"/>
      <c r="C185" s="52"/>
    </row>
    <row r="186" spans="2:3">
      <c r="B186" s="51"/>
      <c r="C186" s="52"/>
    </row>
    <row r="187" spans="2:3">
      <c r="B187" s="51"/>
      <c r="C187" s="52"/>
    </row>
    <row r="188" spans="2:3">
      <c r="B188" s="51"/>
      <c r="C188" s="52"/>
    </row>
    <row r="189" spans="2:3">
      <c r="B189" s="51"/>
      <c r="C189" s="52"/>
    </row>
    <row r="190" spans="2:3">
      <c r="B190" s="51"/>
      <c r="C190" s="52"/>
    </row>
    <row r="191" spans="2:3">
      <c r="B191" s="51"/>
      <c r="C191" s="52"/>
    </row>
    <row r="192" spans="2:3">
      <c r="B192" s="51"/>
      <c r="C192" s="52"/>
    </row>
    <row r="193" spans="2:3">
      <c r="B193" s="51"/>
      <c r="C193" s="52"/>
    </row>
    <row r="194" spans="2:3">
      <c r="B194" s="51"/>
      <c r="C194" s="52"/>
    </row>
    <row r="195" spans="2:3">
      <c r="B195" s="51"/>
      <c r="C195" s="52"/>
    </row>
    <row r="196" spans="2:3">
      <c r="B196" s="51"/>
      <c r="C196" s="52"/>
    </row>
    <row r="197" spans="2:3">
      <c r="B197" s="51"/>
      <c r="C197" s="52"/>
    </row>
    <row r="198" spans="2:3">
      <c r="B198" s="51"/>
      <c r="C198" s="52"/>
    </row>
    <row r="199" spans="2:3">
      <c r="B199" s="51"/>
      <c r="C199" s="52"/>
    </row>
    <row r="200" spans="2:3">
      <c r="B200" s="51"/>
      <c r="C200" s="52"/>
    </row>
    <row r="201" spans="2:3">
      <c r="B201" s="51" t="s">
        <v>132</v>
      </c>
      <c r="C201" s="52">
        <f>SUM(C2:C200)</f>
        <v>3420000</v>
      </c>
    </row>
  </sheetData>
  <phoneticPr fontId="37"/>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FFFF00"/>
    <pageSetUpPr fitToPage="1"/>
  </sheetPr>
  <dimension ref="A1:J9"/>
  <sheetViews>
    <sheetView view="pageBreakPreview" zoomScale="115" zoomScaleNormal="130" zoomScaleSheetLayoutView="115" workbookViewId="0">
      <selection activeCell="A2" sqref="A2:H2"/>
    </sheetView>
  </sheetViews>
  <sheetFormatPr defaultColWidth="9" defaultRowHeight="13.2"/>
  <cols>
    <col min="1" max="1" width="37.88671875" style="6" customWidth="1"/>
    <col min="2" max="5" width="15.109375" style="14" customWidth="1"/>
    <col min="6" max="6" width="16.44140625" style="14" customWidth="1"/>
    <col min="7" max="7" width="24.21875" style="14" customWidth="1"/>
    <col min="8" max="8" width="19.77734375" style="14" customWidth="1"/>
    <col min="9" max="9" width="42.109375" style="6" customWidth="1"/>
    <col min="10" max="10" width="187.21875" style="7" customWidth="1"/>
    <col min="11" max="16" width="14.6640625" style="6" customWidth="1"/>
    <col min="17" max="17" width="18.88671875" style="6" customWidth="1"/>
    <col min="18" max="18" width="9" style="6"/>
    <col min="19" max="25" width="9" style="6" customWidth="1"/>
    <col min="26" max="16384" width="9" style="6"/>
  </cols>
  <sheetData>
    <row r="1" spans="1:10" ht="73.5" customHeight="1">
      <c r="A1" s="53" t="s">
        <v>180</v>
      </c>
      <c r="B1" s="76" t="s">
        <v>128</v>
      </c>
      <c r="C1" s="77"/>
      <c r="D1" s="77"/>
      <c r="E1" s="77"/>
      <c r="F1" s="77"/>
      <c r="G1" s="77"/>
      <c r="H1" s="77"/>
      <c r="I1" s="27"/>
    </row>
    <row r="2" spans="1:10" ht="41.25" customHeight="1">
      <c r="A2" s="64" t="s">
        <v>112</v>
      </c>
      <c r="B2" s="65"/>
      <c r="C2" s="65"/>
      <c r="D2" s="65"/>
      <c r="E2" s="65"/>
      <c r="F2" s="65"/>
      <c r="G2" s="65"/>
      <c r="H2" s="65"/>
      <c r="I2" s="78" t="s">
        <v>55</v>
      </c>
      <c r="J2" s="8"/>
    </row>
    <row r="3" spans="1:10" ht="72.75" customHeight="1">
      <c r="A3" s="9" t="s">
        <v>126</v>
      </c>
      <c r="B3" s="13" t="s">
        <v>104</v>
      </c>
      <c r="C3" s="13" t="s">
        <v>105</v>
      </c>
      <c r="D3" s="13" t="s">
        <v>103</v>
      </c>
      <c r="E3" s="13" t="s">
        <v>106</v>
      </c>
      <c r="F3" s="13" t="s">
        <v>107</v>
      </c>
      <c r="G3" s="13" t="s">
        <v>109</v>
      </c>
      <c r="H3" s="13" t="s">
        <v>108</v>
      </c>
      <c r="I3" s="79"/>
      <c r="J3" s="15" t="s">
        <v>101</v>
      </c>
    </row>
    <row r="4" spans="1:10" ht="84.75" customHeight="1">
      <c r="A4" s="11" t="s">
        <v>123</v>
      </c>
      <c r="B4" s="16">
        <v>0</v>
      </c>
      <c r="C4" s="16">
        <v>0</v>
      </c>
      <c r="D4" s="28" t="e">
        <f>C4/B4</f>
        <v>#DIV/0!</v>
      </c>
      <c r="E4" s="29" t="e">
        <f>(D4-0.02)*B4</f>
        <v>#DIV/0!</v>
      </c>
      <c r="F4" s="30">
        <v>0</v>
      </c>
      <c r="G4" s="41">
        <v>0</v>
      </c>
      <c r="H4" s="31">
        <v>0</v>
      </c>
      <c r="I4" s="33">
        <f>F4*G4*H4</f>
        <v>0</v>
      </c>
      <c r="J4" s="15"/>
    </row>
    <row r="5" spans="1:10" ht="93.75" customHeight="1">
      <c r="A5" s="11" t="s">
        <v>124</v>
      </c>
      <c r="B5" s="16">
        <v>0</v>
      </c>
      <c r="C5" s="16">
        <v>0</v>
      </c>
      <c r="D5" s="28" t="e">
        <f>C5/B5</f>
        <v>#DIV/0!</v>
      </c>
      <c r="E5" s="29" t="e">
        <f>(D5-0.02)*B5</f>
        <v>#DIV/0!</v>
      </c>
      <c r="F5" s="30">
        <v>0</v>
      </c>
      <c r="G5" s="41">
        <v>0</v>
      </c>
      <c r="H5" s="31">
        <v>0</v>
      </c>
      <c r="I5" s="33">
        <f>F5*G5*H5</f>
        <v>0</v>
      </c>
      <c r="J5" s="15"/>
    </row>
    <row r="6" spans="1:10" ht="90" customHeight="1">
      <c r="A6" s="11" t="s">
        <v>125</v>
      </c>
      <c r="B6" s="80"/>
      <c r="C6" s="81"/>
      <c r="D6" s="81"/>
      <c r="E6" s="81"/>
      <c r="F6" s="81"/>
      <c r="G6" s="81"/>
      <c r="H6" s="81"/>
      <c r="I6" s="33">
        <v>0</v>
      </c>
      <c r="J6" s="15"/>
    </row>
    <row r="7" spans="1:10" ht="60.75" customHeight="1">
      <c r="A7" s="82" t="s">
        <v>127</v>
      </c>
      <c r="B7" s="83"/>
      <c r="C7" s="83"/>
      <c r="D7" s="83"/>
      <c r="E7" s="83"/>
      <c r="F7" s="83"/>
      <c r="G7" s="83"/>
      <c r="H7" s="83"/>
      <c r="I7" s="83"/>
    </row>
    <row r="9" spans="1:10">
      <c r="A9" s="46"/>
    </row>
  </sheetData>
  <mergeCells count="5">
    <mergeCell ref="B1:H1"/>
    <mergeCell ref="A2:H2"/>
    <mergeCell ref="I2:I3"/>
    <mergeCell ref="B6:H6"/>
    <mergeCell ref="A7:I7"/>
  </mergeCells>
  <phoneticPr fontId="37"/>
  <conditionalFormatting sqref="A4:H5 I4:I6 A6:B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2"/>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2.xml><?xml version="1.0" encoding="utf-8"?>
<ds:datastoreItem xmlns:ds="http://schemas.openxmlformats.org/officeDocument/2006/customXml" ds:itemID="{DAA6DD1A-A23B-4D25-B2CA-485C026E75D5}">
  <ds:schemaRefs>
    <ds:schemaRef ds:uri="http://purl.org/dc/elements/1.1/"/>
    <ds:schemaRef ds:uri="http://schemas.microsoft.com/office/infopath/2007/PartnerControls"/>
    <ds:schemaRef ds:uri="9500c7e0-a8b4-4cc7-a7aa-d9d65591dd5a"/>
    <ds:schemaRef ds:uri="85e6e18b-26c1-4122-9e79-e6c53ac26d53"/>
    <ds:schemaRef ds:uri="http://purl.org/dc/dcmitype/"/>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【総額及び平均額】賃上げ支援事業実績報告書</vt:lpstr>
      <vt:lpstr>別紙（2.0％超部分算定シート）</vt:lpstr>
      <vt:lpstr>【参考】集計用シート（賃上げ支援事業）</vt:lpstr>
      <vt:lpstr>【総額及び平均額】賃上げ支援事業実績報告書（法人単位）</vt:lpstr>
      <vt:lpstr>対象施設報告シート（法人単位）</vt:lpstr>
      <vt:lpstr>別紙（2.0％超部分算定シート）（法人単位）</vt:lpstr>
      <vt:lpstr>都道府県リスト</vt:lpstr>
      <vt:lpstr>【総額及び平均額】賃上げ支援事業実績報告書!Print_Area</vt:lpstr>
      <vt:lpstr>'【総額及び平均額】賃上げ支援事業実績報告書（法人単位）'!Print_Area</vt:lpstr>
      <vt:lpstr>'別紙（2.0％超部分算定シート）'!Print_Area</vt:lpstr>
      <vt:lpstr>'別紙（2.0％超部分算定シート）（法人単位）'!Print_Area</vt:lpstr>
      <vt:lpstr>【総額及び平均額】賃上げ支援事業実績報告書!Print_Titles</vt:lpstr>
      <vt:lpstr>'【総額及び平均額】賃上げ支援事業実績報告書（法人単位）'!Print_Titles</vt:lpstr>
      <vt:lpstr>'別紙（2.0％超部分算定シート）'!Print_Titles</vt:lpstr>
      <vt:lpstr>'別紙（2.0％超部分算定シート）（法人単位）'!Print_Titles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宇都宮 里紗</cp:lastModifiedBy>
  <cp:revision>2</cp:revision>
  <cp:lastPrinted>2026-05-22T13:11:46Z</cp:lastPrinted>
  <dcterms:created xsi:type="dcterms:W3CDTF">2017-10-26T07:12:00Z</dcterms:created>
  <dcterms:modified xsi:type="dcterms:W3CDTF">2026-06-15T00:01:04Z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