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②\"/>
    </mc:Choice>
  </mc:AlternateContent>
  <xr:revisionPtr revIDLastSave="0" documentId="13_ncr:1_{B3549B7B-BB35-41E2-A314-74332109CEE9}" xr6:coauthVersionLast="47" xr6:coauthVersionMax="47" xr10:uidLastSave="{00000000-0000-0000-0000-000000000000}"/>
  <bookViews>
    <workbookView xWindow="-108" yWindow="-108" windowWidth="23256" windowHeight="12456" tabRatio="813" firstSheet="1" activeTab="1" xr2:uid="{00000000-000D-0000-FFFF-FFFF00000000}"/>
  </bookViews>
  <sheets>
    <sheet name="【参考】集計用シート（賃上げ支援事業）" sheetId="98" state="hidden" r:id="rId1"/>
    <sheet name="【総額及び平均額】賃上げ支援事業実績報告書（法人単位）" sheetId="122" r:id="rId2"/>
    <sheet name="【※まずこちらを入力】対象施設報告シート（法人単位）" sheetId="125" r:id="rId3"/>
    <sheet name="別紙（2.0％超部分算定シート）（法人単位）" sheetId="123" r:id="rId4"/>
    <sheet name="都道府県リスト" sheetId="62" state="hidden" r:id="rId5"/>
  </sheets>
  <definedNames>
    <definedName name="_xlnm._FilterDatabase" localSheetId="1" hidden="1">'【総額及び平均額】賃上げ支援事業実績報告書（法人単位）'!$A$9:$W$45</definedName>
    <definedName name="_xlnm._FilterDatabase" localSheetId="3" hidden="1">'別紙（2.0％超部分算定シート）（法人単位）'!$A$3:$L$4</definedName>
    <definedName name="_xlnm.Print_Area" localSheetId="1">'【総額及び平均額】賃上げ支援事業実績報告書（法人単位）'!$A$1:$G$45</definedName>
    <definedName name="_xlnm.Print_Area" localSheetId="3">'別紙（2.0％超部分算定シート）（法人単位）'!$A$1:$I$7</definedName>
    <definedName name="_xlnm.Print_Area">#REF!</definedName>
    <definedName name="_xlnm.Print_Titles" localSheetId="1">'【総額及び平均額】賃上げ支援事業実績報告書（法人単位）'!$1:$8</definedName>
    <definedName name="_xlnm.Print_Titles" localSheetId="3">'別紙（2.0％超部分算定シート）（法人単位）'!$1:$2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22" l="1"/>
  <c r="B12" i="122"/>
  <c r="B11" i="122"/>
  <c r="B10" i="122"/>
  <c r="C10" i="122" s="1"/>
  <c r="E4" i="122"/>
  <c r="A3" i="125"/>
  <c r="C201" i="125"/>
  <c r="C43" i="122"/>
  <c r="C44" i="122"/>
  <c r="C45" i="122"/>
  <c r="C42" i="122"/>
  <c r="C38" i="122"/>
  <c r="C39" i="122"/>
  <c r="C40" i="122"/>
  <c r="C37" i="122"/>
  <c r="C35" i="122"/>
  <c r="C34" i="122"/>
  <c r="C33" i="122"/>
  <c r="C32" i="122"/>
  <c r="C28" i="122"/>
  <c r="C29" i="122"/>
  <c r="C30" i="122"/>
  <c r="C27" i="122"/>
  <c r="C23" i="122"/>
  <c r="C24" i="122"/>
  <c r="C25" i="122"/>
  <c r="C22" i="122"/>
  <c r="C18" i="122"/>
  <c r="C19" i="122"/>
  <c r="C20" i="122"/>
  <c r="D11" i="122"/>
  <c r="D12" i="122"/>
  <c r="D13" i="122"/>
  <c r="D10" i="122"/>
  <c r="G11" i="122"/>
  <c r="G12" i="122"/>
  <c r="G13" i="122"/>
  <c r="G14" i="122"/>
  <c r="E10" i="122" l="1"/>
  <c r="E11" i="122"/>
  <c r="C13" i="122"/>
  <c r="C12" i="122"/>
  <c r="C11" i="122"/>
  <c r="G6" i="122" l="1"/>
  <c r="I5" i="123" l="1"/>
  <c r="D5" i="123"/>
  <c r="E5" i="123" s="1"/>
  <c r="I4" i="123"/>
  <c r="D4" i="123"/>
  <c r="E4" i="123"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 r="C17" i="122" l="1"/>
  <c r="G10" i="122"/>
  <c r="G3" i="122" s="1"/>
  <c r="G5" i="122" s="1"/>
  <c r="G7" i="122" l="1"/>
  <c r="E7" i="122" s="1"/>
  <c r="E6" i="1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藤田 健一朗</author>
  </authors>
  <commentList>
    <comment ref="E3" authorId="0" shapeId="0" xr:uid="{20DF299A-5D7B-4B2D-A7DD-3FD69B19649E}">
      <text>
        <r>
          <rPr>
            <b/>
            <sz val="12"/>
            <color indexed="81"/>
            <rFont val="MS P ゴシック"/>
            <family val="3"/>
            <charset val="128"/>
          </rPr>
          <t>・法人単位の報告の場合：法人名を記載する。
・施設単位の報告の場合：開設者及び施設の名称を記載する。
→施設単位の報告の場合は直下セルの「集約施設数」欄が「施設名称」欄になります。</t>
        </r>
      </text>
    </comment>
    <comment ref="G4" authorId="0" shapeId="0" xr:uid="{DBCA5D62-1857-4F3C-B3C5-BE5D3358644E}">
      <text>
        <r>
          <rPr>
            <b/>
            <sz val="12"/>
            <color indexed="81"/>
            <rFont val="MS P ゴシック"/>
            <family val="3"/>
            <charset val="128"/>
          </rPr>
          <t>直上セル❶「賃金改善の総額（自動計算）」にベースアップ評価料を活用した額や本給付金以外の賃上げ補助金を活用した額が含まれている場合は、その金額を記載してください。</t>
        </r>
      </text>
    </comment>
    <comment ref="E5" authorId="0" shapeId="0" xr:uid="{9A8E62A5-E048-4324-9AC4-2E141BB0F235}">
      <text>
        <r>
          <rPr>
            <b/>
            <sz val="12"/>
            <color indexed="81"/>
            <rFont val="MS P ゴシック"/>
            <family val="3"/>
            <charset val="128"/>
          </rPr>
          <t>【国実施要綱３（３）イ又はウに該当する施設又は施設を有する法人のみ記載】
※○となることが今回の支給の条件です。</t>
        </r>
      </text>
    </comment>
    <comment ref="G7" authorId="0" shapeId="0" xr:uid="{5D787622-042B-4E80-AB87-F9BF49F2B3CB}">
      <text>
        <r>
          <rPr>
            <b/>
            <sz val="12"/>
            <color indexed="81"/>
            <rFont val="MS P ゴシック"/>
            <family val="3"/>
            <charset val="128"/>
          </rPr>
          <t>返還額が０円でない場合、県発行の納付書により返還の必要があります。</t>
        </r>
      </text>
    </comment>
    <comment ref="B16" authorId="0" shapeId="0" xr:uid="{4D54CE07-B74A-4E97-842C-D7ECE71EB4CA}">
      <text>
        <r>
          <rPr>
            <b/>
            <sz val="12"/>
            <color indexed="81"/>
            <rFont val="MS P ゴシック"/>
            <family val="3"/>
            <charset val="128"/>
          </rPr>
          <t>常勤に換算した支給対象人数を入力してください。</t>
        </r>
      </text>
    </comment>
    <comment ref="D16" authorId="0" shapeId="0" xr:uid="{E9E06238-8DF0-483C-B026-14941A99B91F}">
      <text>
        <r>
          <rPr>
            <b/>
            <sz val="12"/>
            <color indexed="81"/>
            <rFont val="MS P ゴシック"/>
            <family val="3"/>
            <charset val="128"/>
          </rPr>
          <t>支給を行った月数を入力してください。</t>
        </r>
      </text>
    </comment>
    <comment ref="E16" authorId="0" shapeId="0" xr:uid="{B545620B-2699-4827-BB02-EDE81B79F497}">
      <text>
        <r>
          <rPr>
            <b/>
            <sz val="12"/>
            <color indexed="81"/>
            <rFont val="MS P ゴシック"/>
            <family val="3"/>
            <charset val="128"/>
          </rPr>
          <t>入力する値は②に自動入力された額以上となる必要がありますが、業績低下等水準を維持できない場合のみ、水準を下回る記載が可能となります。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藤田 健一朗</author>
  </authors>
  <commentList>
    <comment ref="I2" authorId="0" shapeId="0" xr:uid="{11861DA3-A5A8-4471-92B5-45B1401AD9A6}">
      <text>
        <r>
          <rPr>
            <b/>
            <sz val="12"/>
            <color indexed="81"/>
            <rFont val="MS P ゴシック"/>
            <family val="3"/>
            <charset val="128"/>
          </rPr>
          <t>⑥本来自動計算ですが、四捨五入により本来の賃金改善額とずれる場合は手入力してください。</t>
        </r>
      </text>
    </comment>
    <comment ref="B3" authorId="0" shapeId="0" xr:uid="{6462CEB5-C9B4-4B3B-AE00-95AFD5AB36BB}">
      <text>
        <r>
          <rPr>
            <b/>
            <sz val="12"/>
            <color indexed="81"/>
            <rFont val="MS P ゴシック"/>
            <family val="3"/>
            <charset val="128"/>
          </rPr>
          <t>③令和７年３月31日時点の各項目の月額を記載してください。「対象職員全体の賃金（手当）の合計（令和７年３月31日時点）」÷「Ⅶ対象人数」
※小数点第一位切り上げ</t>
        </r>
      </text>
    </comment>
    <comment ref="C3" authorId="0" shapeId="0" xr:uid="{A1F182DE-8951-482A-AAF6-EA5D82477E5E}">
      <text>
        <r>
          <rPr>
            <b/>
            <sz val="12"/>
            <color indexed="81"/>
            <rFont val="MS P ゴシック"/>
            <family val="3"/>
            <charset val="128"/>
          </rPr>
          <t>④今回の補助金を活用して行った１か月あたりの賃金改善の額を入力してください。基本給、手当のそれぞれで、「令和７年３月31日時点からの賃金改善の総額（令和７年12月～令和８年５月）」÷「Ⅶ対象人数」÷「６か月」
※小数点第一位切り上げ</t>
        </r>
      </text>
    </comment>
    <comment ref="F3" authorId="0" shapeId="0" xr:uid="{4DAC4C7F-2E95-42B5-B8F0-C12B4CB6D8F9}">
      <text>
        <r>
          <rPr>
            <b/>
            <sz val="12"/>
            <color indexed="81"/>
            <rFont val="MS P ゴシック"/>
            <family val="3"/>
            <charset val="128"/>
          </rPr>
          <t>⑤「Ⅳ本事業の支給額を充てられる上限月額」の範囲内の金額を記載してください。</t>
        </r>
      </text>
    </comment>
    <comment ref="G3" authorId="0" shapeId="0" xr:uid="{6DC48816-2D93-402E-8BD7-10E86710C6E2}">
      <text>
        <r>
          <rPr>
            <b/>
            <sz val="12"/>
            <color indexed="81"/>
            <rFont val="MS P ゴシック"/>
            <family val="3"/>
            <charset val="128"/>
          </rPr>
          <t>①支給額を充てた期間を記載してください。</t>
        </r>
      </text>
    </comment>
    <comment ref="H3" authorId="0" shapeId="0" xr:uid="{CC80333A-8594-43A6-BCCA-AD7B2E3EE45E}">
      <text>
        <r>
          <rPr>
            <b/>
            <sz val="12"/>
            <color indexed="81"/>
            <rFont val="MS P ゴシック"/>
            <family val="3"/>
            <charset val="128"/>
          </rPr>
          <t>②常勤換算数を記載してください。「各月の期間中における対象職員数の延べ人数」÷「Ⅵ本事業の支給額を充てる期間」
例：（４月の対象職員15名＋5月の対象職員15名）÷２か月</t>
        </r>
      </text>
    </comment>
    <comment ref="I6" authorId="0" shapeId="0" xr:uid="{0D1D5D93-31A6-4550-873C-9487E12B04F2}">
      <text>
        <r>
          <rPr>
            <b/>
            <sz val="12"/>
            <color indexed="81"/>
            <rFont val="MS P ゴシック"/>
            <family val="3"/>
            <charset val="128"/>
          </rPr>
          <t>⑦該当がある場合、額を記載してください。</t>
        </r>
      </text>
    </comment>
  </commentList>
</comments>
</file>

<file path=xl/sharedStrings.xml><?xml version="1.0" encoding="utf-8"?>
<sst xmlns="http://schemas.openxmlformats.org/spreadsheetml/2006/main" count="634" uniqueCount="171">
  <si>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</si>
  <si>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</si>
  <si>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</si>
  <si>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</si>
  <si>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</si>
  <si>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</si>
  <si>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</si>
  <si>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</si>
  <si>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</si>
  <si>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</si>
  <si>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</si>
  <si>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</si>
  <si>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</si>
  <si>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</si>
  <si>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</si>
  <si>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</si>
  <si>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</si>
  <si>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</si>
  <si>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</si>
  <si>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</si>
  <si>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</si>
  <si>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</si>
  <si>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</si>
  <si>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</si>
  <si>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</si>
  <si>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</si>
  <si>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</si>
  <si>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</si>
  <si>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</si>
  <si>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</si>
  <si>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</si>
  <si>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</si>
  <si>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</si>
  <si>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</si>
  <si>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</si>
  <si>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</si>
  <si>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</si>
  <si>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</si>
  <si>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</si>
  <si>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</si>
  <si>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</si>
  <si>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</si>
  <si>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</si>
  <si>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</si>
  <si>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</si>
  <si>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</si>
  <si>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</si>
  <si>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</si>
  <si>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</si>
  <si>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</si>
  <si>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</si>
  <si>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</si>
  <si>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</si>
  <si>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</si>
  <si>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</si>
  <si>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</si>
  <si>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</si>
  <si>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</si>
  <si>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</si>
  <si>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</si>
  <si>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</si>
  <si>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</si>
  <si>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</si>
  <si>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</si>
  <si>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</si>
  <si>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</si>
  <si>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</si>
  <si>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</si>
  <si>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</si>
  <si>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</si>
  <si>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</si>
  <si>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</si>
  <si>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</si>
  <si>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</si>
  <si>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</si>
  <si>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</si>
  <si>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</si>
  <si>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</si>
  <si>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</si>
  <si>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</si>
  <si>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</si>
  <si>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</si>
  <si>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</si>
  <si>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</si>
  <si>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</si>
  <si>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</si>
  <si>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</si>
  <si>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</si>
  <si>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</si>
  <si>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</si>
  <si>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</si>
  <si>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</si>
  <si>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</si>
  <si>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</si>
  <si>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</si>
  <si>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</si>
  <si>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</si>
  <si>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</si>
  <si>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</si>
  <si>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</si>
  <si>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</si>
  <si>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</si>
  <si>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</si>
  <si>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</si>
  <si>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</si>
  <si>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</si>
  <si>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</si>
  <si>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</si>
  <si>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</si>
  <si>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　基本給の引き上げ（①対象人数×②月額×③月数）÷①対象人数）</t>
    <rPh sb="1" eb="4">
      <t>キホンキュウ</t>
    </rPh>
    <rPh sb="5" eb="6">
      <t>ヒ</t>
    </rPh>
    <rPh sb="7" eb="8">
      <t>ア</t>
    </rPh>
    <phoneticPr fontId="37"/>
  </si>
  <si>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7"/>
  </si>
  <si>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</si>
  <si>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</si>
  <si>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</si>
  <si>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</si>
  <si>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</si>
  <si>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</si>
  <si>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</si>
  <si>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</si>
  <si>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</si>
  <si>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</si>
  <si>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</si>
  <si>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</si>
  <si>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</si>
  <si>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</si>
  <si>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</si>
  <si>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</si>
  <si>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</si>
  <si>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</si>
  <si>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</si>
  <si>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</si>
  <si>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交付決定額</t>
    <rPh sb="0" eb="2">
      <t>コウフ</t>
    </rPh>
    <rPh sb="2" eb="5">
      <t>ケッテイガク</t>
    </rPh>
    <phoneticPr fontId="36"/>
  </si>
  <si>
    <t>総額</t>
    <rPh sb="0" eb="2">
      <t>ソウガク</t>
    </rPh>
    <phoneticPr fontId="36"/>
  </si>
  <si>
    <t>給付金の対象となった賃金改善の総額</t>
    <rPh sb="0" eb="3">
      <t>キュウフキン</t>
    </rPh>
    <rPh sb="4" eb="6">
      <t>タイショウ</t>
    </rPh>
    <rPh sb="10" eb="12">
      <t>チンギン</t>
    </rPh>
    <phoneticPr fontId="36"/>
  </si>
  <si>
    <t>賃金改善（法人全体）の内容</t>
    <rPh sb="0" eb="2">
      <t>チンギン</t>
    </rPh>
    <rPh sb="2" eb="4">
      <t>カイゼン</t>
    </rPh>
    <rPh sb="5" eb="7">
      <t>ホウジン</t>
    </rPh>
    <rPh sb="7" eb="9">
      <t>ゼンタイ</t>
    </rPh>
    <rPh sb="11" eb="13">
      <t>ナイヨウ</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</si>
  <si>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</si>
  <si>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</si>
  <si>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薬剤師の賃金改善の内容</t>
    <rPh sb="0" eb="3">
      <t>ヤクザイシ</t>
    </rPh>
    <rPh sb="4" eb="6">
      <t>チンギン</t>
    </rPh>
    <rPh sb="6" eb="8">
      <t>カイゼン</t>
    </rPh>
    <rPh sb="9" eb="11">
      <t>ナイヨウ</t>
    </rPh>
    <phoneticPr fontId="36"/>
  </si>
  <si>
    <t>❸：賃上げ支援事業の支給額（対象病院報告シートから自動転記）</t>
    <rPh sb="2" eb="4">
      <t>チンア</t>
    </rPh>
    <rPh sb="5" eb="7">
      <t>シエン</t>
    </rPh>
    <rPh sb="7" eb="9">
      <t>ジギョウ</t>
    </rPh>
    <rPh sb="10" eb="13">
      <t>シキュウガク</t>
    </rPh>
    <rPh sb="14" eb="16">
      <t>タイショウ</t>
    </rPh>
    <rPh sb="16" eb="18">
      <t>ビョウイン</t>
    </rPh>
    <rPh sb="18" eb="20">
      <t>ホウコク</t>
    </rPh>
    <rPh sb="25" eb="27">
      <t>ジドウ</t>
    </rPh>
    <rPh sb="27" eb="29">
      <t>テンキ</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</si>
  <si>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</si>
  <si>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❷≧❸の判定（×は返還あり）</t>
    <rPh sb="4" eb="6">
      <t>ハンテイ</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</si>
  <si>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</si>
  <si>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施設数（自動計算）</t>
    <rPh sb="0" eb="3">
      <t>シセツスウ</t>
    </rPh>
    <rPh sb="4" eb="6">
      <t>ジドウ</t>
    </rPh>
    <rPh sb="6" eb="8">
      <t>ケイサン</t>
    </rPh>
    <phoneticPr fontId="36"/>
  </si>
  <si>
    <t>○○医院</t>
    <rPh sb="2" eb="4">
      <t>イイン</t>
    </rPh>
    <phoneticPr fontId="36"/>
  </si>
  <si>
    <t>交付決定を受けた施設名
（同一都道府県内の有床診・無床診・訪看ＳＴ・薬局が記載可能）※病院不可</t>
    <rPh sb="0" eb="2">
      <t>コウフ</t>
    </rPh>
    <rPh sb="2" eb="4">
      <t>ケッテイ</t>
    </rPh>
    <rPh sb="5" eb="6">
      <t>ウ</t>
    </rPh>
    <rPh sb="8" eb="10">
      <t>シセツ</t>
    </rPh>
    <rPh sb="10" eb="11">
      <t>メイ</t>
    </rPh>
    <rPh sb="11" eb="12">
      <t>ビョウメイ</t>
    </rPh>
    <rPh sb="13" eb="15">
      <t>ドウイツ</t>
    </rPh>
    <rPh sb="15" eb="19">
      <t>トドウフケン</t>
    </rPh>
    <rPh sb="19" eb="20">
      <t>ナイ</t>
    </rPh>
    <rPh sb="21" eb="23">
      <t>ユウショウ</t>
    </rPh>
    <rPh sb="23" eb="24">
      <t>シン</t>
    </rPh>
    <rPh sb="25" eb="27">
      <t>ムショウ</t>
    </rPh>
    <rPh sb="27" eb="28">
      <t>シン</t>
    </rPh>
    <rPh sb="29" eb="31">
      <t>ホウカン</t>
    </rPh>
    <rPh sb="34" eb="36">
      <t>ヤッキョク</t>
    </rPh>
    <rPh sb="37" eb="39">
      <t>キサイ</t>
    </rPh>
    <rPh sb="39" eb="41">
      <t>カノウ</t>
    </rPh>
    <rPh sb="41" eb="42">
      <t>ビョウメイ</t>
    </rPh>
    <rPh sb="43" eb="45">
      <t>ビョウイン</t>
    </rPh>
    <rPh sb="45" eb="47">
      <t>フカ</t>
    </rPh>
    <phoneticPr fontId="36"/>
  </si>
  <si>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6"/>
  </si>
  <si>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6"/>
  </si>
  <si>
    <t>②月額または
月額換算額</t>
    <rPh sb="1" eb="3">
      <t>ゲツガク</t>
    </rPh>
    <phoneticPr fontId="36"/>
  </si>
  <si>
    <t>　一時金または特別手当</t>
    <rPh sb="1" eb="4">
      <t>イチジキン</t>
    </rPh>
    <rPh sb="7" eb="9">
      <t>トクベツ</t>
    </rPh>
    <rPh sb="9" eb="11">
      <t>テアテ</t>
    </rPh>
    <phoneticPr fontId="37"/>
  </si>
  <si>
    <t>医療法人○○会</t>
  </si>
  <si>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</si>
  <si>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</si>
  <si>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</si>
  <si>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t>
    <phoneticPr fontId="36"/>
  </si>
  <si>
    <t>×</t>
    <phoneticPr fontId="36"/>
  </si>
  <si>
    <t>開設者（法人の名称等）：</t>
    <rPh sb="0" eb="3">
      <t>カイセツシャ</t>
    </rPh>
    <rPh sb="4" eb="6">
      <t>ホウジン</t>
    </rPh>
    <rPh sb="7" eb="9">
      <t>メイショウ</t>
    </rPh>
    <rPh sb="9" eb="10">
      <t>トウ</t>
    </rPh>
    <phoneticPr fontId="37"/>
  </si>
  <si>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6"/>
  </si>
  <si>
    <r>
      <t>左側（Ｆ列）：左側（Ｆ列）：法人が運営する複数の施設でまとめて賃金改善に必要な額を計算し、各施設の賃金改善額を算出して、これに本事業の支給額を充てた場合は、「対象施設報告シート（法人単位）」に対象施設名と交付決定額を記載してください。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118" eb="120">
      <t>ミギガワ</t>
    </rPh>
    <rPh sb="122" eb="123">
      <t>レツ</t>
    </rPh>
    <rPh sb="127" eb="129">
      <t>キサイ</t>
    </rPh>
    <rPh sb="133" eb="135">
      <t>チンギン</t>
    </rPh>
    <rPh sb="135" eb="137">
      <t>カイゼン</t>
    </rPh>
    <rPh sb="138" eb="140">
      <t>ソウガク</t>
    </rPh>
    <rPh sb="148" eb="150">
      <t>ヒョウカ</t>
    </rPh>
    <rPh sb="150" eb="151">
      <t>リョウ</t>
    </rPh>
    <rPh sb="152" eb="154">
      <t>カツヨウ</t>
    </rPh>
    <rPh sb="156" eb="158">
      <t>キンガク</t>
    </rPh>
    <rPh sb="159" eb="160">
      <t>ホン</t>
    </rPh>
    <rPh sb="160" eb="163">
      <t>キュウフキン</t>
    </rPh>
    <rPh sb="163" eb="165">
      <t>イガイ</t>
    </rPh>
    <rPh sb="166" eb="168">
      <t>チンア</t>
    </rPh>
    <rPh sb="169" eb="172">
      <t>ホジョキン</t>
    </rPh>
    <rPh sb="173" eb="175">
      <t>カツヨウ</t>
    </rPh>
    <rPh sb="177" eb="179">
      <t>キンガク</t>
    </rPh>
    <rPh sb="180" eb="181">
      <t>フク</t>
    </rPh>
    <rPh sb="186" eb="188">
      <t>バアイ</t>
    </rPh>
    <rPh sb="191" eb="193">
      <t>キンガク</t>
    </rPh>
    <rPh sb="194" eb="196">
      <t>キサイ</t>
    </rPh>
    <phoneticPr fontId="36"/>
  </si>
  <si>
    <r>
      <rPr>
        <b/>
        <u/>
        <sz val="12"/>
        <color rgb="FFFF0000"/>
        <rFont val="ＭＳ ゴシック"/>
        <family val="3"/>
        <charset val="128"/>
      </rPr>
      <t>（国実施要綱３（３）ウに該当する施設を有する法人のみ記載）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</si>
  <si>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</si>
  <si>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</si>
  <si>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</si>
  <si>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</si>
  <si>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r>
      <t>（別紙様式２-1）</t>
    </r>
    <r>
      <rPr>
        <b/>
        <sz val="14"/>
        <color rgb="FFFF0000"/>
        <rFont val="ＭＳ Ｐゴシック"/>
        <family val="3"/>
        <charset val="128"/>
        <scheme val="minor"/>
      </rPr>
      <t>※有床診療所（法人単位）の報告</t>
    </r>
    <rPh sb="1" eb="3">
      <t>ベッシ</t>
    </rPh>
    <rPh sb="10" eb="12">
      <t>ユウショウ</t>
    </rPh>
    <rPh sb="12" eb="15">
      <t>シンリョウジョ</t>
    </rPh>
    <rPh sb="16" eb="18">
      <t>ホウジン</t>
    </rPh>
    <rPh sb="18" eb="20">
      <t>タンイ</t>
    </rPh>
    <rPh sb="22" eb="24">
      <t>ホウコク</t>
    </rPh>
    <phoneticPr fontId="37"/>
  </si>
  <si>
    <r>
      <t xml:space="preserve">（別紙様式2-2）
</t>
    </r>
    <r>
      <rPr>
        <b/>
        <sz val="14"/>
        <color rgb="FFFF0000"/>
        <rFont val="ＭＳ Ｐゴシック"/>
        <family val="3"/>
        <charset val="128"/>
        <scheme val="minor"/>
      </rPr>
      <t>※有床診療所（法人単位）の報告</t>
    </r>
    <rPh sb="1" eb="3">
      <t>ベッシ</t>
    </rPh>
    <rPh sb="3" eb="5">
      <t>ヨウシキ</t>
    </rPh>
    <rPh sb="11" eb="13">
      <t>ユウショウ</t>
    </rPh>
    <rPh sb="13" eb="16">
      <t>シンリョウジョ</t>
    </rPh>
    <rPh sb="17" eb="19">
      <t>ホウジン</t>
    </rPh>
    <rPh sb="19" eb="21">
      <t>タンイ</t>
    </rPh>
    <rPh sb="23" eb="25">
      <t>ホウコク</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</si>
  <si>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phoneticPr fontId="36"/>
  </si>
  <si>
    <t xml:space="preserve">賃金改善の総額
</t>
    <phoneticPr fontId="36"/>
  </si>
  <si>
    <t>記載例</t>
    <rPh sb="0" eb="3">
      <t>キサイレイ</t>
    </rPh>
    <phoneticPr fontId="36"/>
  </si>
  <si>
    <t>△△医院</t>
    <rPh sb="2" eb="4">
      <t>イイン</t>
    </rPh>
    <phoneticPr fontId="36"/>
  </si>
  <si>
    <t>■■医院</t>
    <rPh sb="2" eb="4">
      <t>イイン</t>
    </rPh>
    <phoneticPr fontId="36"/>
  </si>
  <si>
    <t>●●医院</t>
    <rPh sb="2" eb="4">
      <t>イイン</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</si>
</sst>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General&quot;人&quot;"/>
  </numFmts>
  <fonts count="5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11"/>
      <name val="ＭＳ Ｐゴシック"/>
      <family val="3"/>
      <charset val="128"/>
      <scheme val="minor"/>
    </font>
    <font>
      <b/>
      <u/>
      <sz val="12"/>
      <color rgb="FFFF0000"/>
      <name val="ＭＳ ゴシック"/>
      <family val="3"/>
      <charset val="128"/>
    </font>
    <font>
      <b/>
      <sz val="12"/>
      <color indexed="81"/>
      <name val="MS P ゴシック"/>
      <family val="3"/>
      <charset val="128"/>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E4DFEC"/>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93">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176" fontId="31" fillId="35" borderId="5" xfId="69" applyNumberFormat="1" applyFont="1" applyFill="1" applyBorder="1" applyAlignment="1">
      <alignment horizontal="center"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176" fontId="46" fillId="36" borderId="0" xfId="68" applyNumberFormat="1" applyFont="1" applyFill="1" applyAlignment="1" applyProtection="1">
      <alignment horizontal="right" vertical="center"/>
      <protection locked="0"/>
    </xf>
    <xf numFmtId="176" fontId="46" fillId="36" borderId="0" xfId="69" applyNumberFormat="1" applyFont="1" applyFill="1" applyAlignment="1" applyProtection="1">
      <alignment horizontal="right"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176" fontId="31" fillId="35" borderId="5" xfId="71" applyNumberFormat="1" applyFont="1" applyFill="1" applyBorder="1" applyAlignment="1">
      <alignment horizontal="center" vertical="center" wrapText="1"/>
    </xf>
    <xf numFmtId="177" fontId="31" fillId="35" borderId="5" xfId="71" applyNumberFormat="1" applyFont="1" applyFill="1" applyBorder="1" applyAlignment="1">
      <alignment horizontal="center" vertical="center" wrapText="1"/>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180" fontId="31" fillId="35" borderId="5" xfId="71" applyNumberFormat="1" applyFont="1" applyFill="1" applyBorder="1" applyAlignment="1">
      <alignment horizontal="center" vertical="center" wrapText="1"/>
    </xf>
    <xf numFmtId="0" fontId="31" fillId="0" borderId="25" xfId="69" applyFont="1" applyBorder="1" applyAlignment="1">
      <alignment vertical="center" wrapText="1"/>
    </xf>
    <xf numFmtId="180" fontId="31" fillId="35" borderId="5" xfId="69" applyNumberFormat="1" applyFont="1" applyFill="1" applyBorder="1" applyAlignment="1">
      <alignment horizontal="center" vertical="center" wrapText="1"/>
    </xf>
    <xf numFmtId="0" fontId="46"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50" fillId="0" borderId="0" xfId="0" applyFont="1">
      <alignment vertical="center"/>
    </xf>
    <xf numFmtId="0" fontId="50" fillId="0" borderId="5" xfId="0" applyFont="1" applyBorder="1" applyAlignment="1">
      <alignment horizontal="center" vertical="center"/>
    </xf>
    <xf numFmtId="0" fontId="50" fillId="0" borderId="3" xfId="0" applyFont="1" applyBorder="1">
      <alignment vertical="center"/>
    </xf>
    <xf numFmtId="0" fontId="50" fillId="0" borderId="5" xfId="0" applyFont="1" applyBorder="1" applyAlignment="1">
      <alignment horizontal="center" vertical="center" wrapText="1"/>
    </xf>
    <xf numFmtId="0" fontId="50" fillId="0" borderId="5" xfId="0" applyFont="1" applyBorder="1" applyAlignment="1">
      <alignment horizontal="right" vertical="center"/>
    </xf>
    <xf numFmtId="176" fontId="50" fillId="0" borderId="5" xfId="0" applyNumberFormat="1" applyFont="1" applyBorder="1" applyAlignment="1">
      <alignment horizontal="right" vertical="center"/>
    </xf>
    <xf numFmtId="0" fontId="45" fillId="0" borderId="0" xfId="69" applyFont="1" applyAlignment="1">
      <alignment vertical="center" wrapText="1"/>
    </xf>
    <xf numFmtId="0" fontId="4" fillId="0" borderId="0" xfId="69" applyFont="1" applyAlignment="1">
      <alignment vertical="center" wrapText="1"/>
    </xf>
    <xf numFmtId="0" fontId="31" fillId="0" borderId="5" xfId="69" applyFont="1" applyBorder="1" applyAlignment="1">
      <alignment horizontal="center" vertical="center" wrapText="1"/>
    </xf>
    <xf numFmtId="0" fontId="46" fillId="35" borderId="0" xfId="69" applyFont="1" applyFill="1" applyAlignment="1" applyProtection="1">
      <alignment horizontal="right" vertical="center"/>
      <protection locked="0"/>
    </xf>
    <xf numFmtId="176" fontId="46" fillId="35" borderId="0" xfId="68" applyNumberFormat="1" applyFont="1" applyFill="1" applyAlignment="1" applyProtection="1">
      <alignment horizontal="right" vertical="center"/>
      <protection locked="0"/>
    </xf>
    <xf numFmtId="179" fontId="31" fillId="35" borderId="5" xfId="69" applyNumberFormat="1" applyFont="1" applyFill="1" applyBorder="1" applyAlignment="1">
      <alignment horizontal="center" vertical="center" wrapText="1"/>
    </xf>
    <xf numFmtId="176" fontId="31" fillId="0" borderId="23" xfId="69" applyNumberFormat="1" applyFont="1" applyBorder="1" applyAlignment="1">
      <alignment horizontal="center" vertical="center" wrapText="1"/>
    </xf>
    <xf numFmtId="0" fontId="51" fillId="0" borderId="1" xfId="69" applyFont="1" applyBorder="1" applyAlignment="1">
      <alignment vertical="center" wrapText="1"/>
    </xf>
    <xf numFmtId="0" fontId="31" fillId="0" borderId="3" xfId="69" applyFont="1" applyBorder="1" applyAlignment="1">
      <alignment vertical="center" wrapText="1"/>
    </xf>
    <xf numFmtId="0" fontId="46" fillId="36" borderId="0" xfId="69" applyFont="1" applyFill="1" applyAlignment="1" applyProtection="1">
      <alignment horizontal="right" vertical="center"/>
      <protection locked="0"/>
    </xf>
    <xf numFmtId="0" fontId="3" fillId="0" borderId="0" xfId="69" applyFont="1" applyAlignment="1">
      <alignment vertical="center" wrapText="1"/>
    </xf>
    <xf numFmtId="0" fontId="2" fillId="0" borderId="0" xfId="69" applyFont="1" applyAlignment="1">
      <alignment vertical="center" wrapText="1"/>
    </xf>
    <xf numFmtId="0" fontId="2" fillId="0" borderId="0" xfId="69" applyFont="1">
      <alignment vertical="center"/>
    </xf>
    <xf numFmtId="176" fontId="31" fillId="36" borderId="5" xfId="69" applyNumberFormat="1" applyFont="1" applyFill="1" applyBorder="1" applyAlignment="1">
      <alignment horizontal="center" vertical="center" wrapText="1"/>
    </xf>
    <xf numFmtId="180" fontId="31" fillId="36" borderId="5" xfId="69" applyNumberFormat="1" applyFont="1" applyFill="1" applyBorder="1" applyAlignment="1">
      <alignment horizontal="center" vertical="center" wrapText="1"/>
    </xf>
    <xf numFmtId="178" fontId="31" fillId="37" borderId="5" xfId="71" applyNumberFormat="1" applyFont="1" applyFill="1" applyBorder="1" applyAlignment="1">
      <alignment horizontal="center" vertical="center" wrapText="1"/>
    </xf>
    <xf numFmtId="176" fontId="31" fillId="37" borderId="5" xfId="71" applyNumberFormat="1" applyFont="1" applyFill="1" applyBorder="1" applyAlignment="1">
      <alignment horizontal="center" vertical="center" wrapText="1"/>
    </xf>
    <xf numFmtId="176" fontId="31" fillId="37" borderId="5" xfId="69" applyNumberFormat="1" applyFont="1" applyFill="1" applyBorder="1" applyAlignment="1">
      <alignment horizontal="center" vertical="center" wrapText="1"/>
    </xf>
    <xf numFmtId="0" fontId="50" fillId="37" borderId="3" xfId="0" applyFont="1" applyFill="1" applyBorder="1">
      <alignment vertical="center"/>
    </xf>
    <xf numFmtId="0" fontId="50" fillId="37" borderId="5" xfId="0" applyFont="1" applyFill="1" applyBorder="1" applyAlignment="1">
      <alignment horizontal="right" vertical="center"/>
    </xf>
    <xf numFmtId="176" fontId="50" fillId="37" borderId="5" xfId="0" applyNumberFormat="1" applyFont="1" applyFill="1" applyBorder="1" applyAlignment="1">
      <alignment horizontal="right" vertical="center"/>
    </xf>
    <xf numFmtId="0" fontId="49" fillId="0" borderId="3" xfId="69" applyFont="1" applyBorder="1" applyAlignment="1">
      <alignment horizontal="center" vertical="center" wrapText="1"/>
    </xf>
    <xf numFmtId="0" fontId="49" fillId="0" borderId="1" xfId="69" applyFont="1" applyBorder="1" applyAlignment="1">
      <alignment horizontal="center" vertical="center" wrapText="1"/>
    </xf>
    <xf numFmtId="0" fontId="49" fillId="0" borderId="2" xfId="69" applyFont="1" applyBorder="1" applyAlignment="1">
      <alignment horizontal="center" vertical="center"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31" fillId="0" borderId="5" xfId="69" applyFont="1" applyBorder="1" applyAlignment="1">
      <alignment horizontal="center" vertical="center" wrapText="1"/>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31" fillId="0" borderId="3" xfId="69" applyFont="1" applyBorder="1" applyAlignment="1">
      <alignment horizontal="center" vertical="center" wrapText="1"/>
    </xf>
    <xf numFmtId="0" fontId="31" fillId="0" borderId="1" xfId="69" applyFont="1" applyBorder="1" applyAlignment="1">
      <alignment horizontal="center" vertical="center" wrapText="1"/>
    </xf>
    <xf numFmtId="0" fontId="31" fillId="0" borderId="2" xfId="69" applyFont="1" applyBorder="1" applyAlignment="1">
      <alignment horizontal="center" vertical="center" wrapText="1"/>
    </xf>
    <xf numFmtId="0" fontId="46" fillId="0" borderId="0" xfId="69" applyFont="1" applyAlignment="1" applyProtection="1">
      <alignment horizontal="left" vertical="center" wrapText="1"/>
      <protection locked="0"/>
    </xf>
    <xf numFmtId="0" fontId="13" fillId="0" borderId="19" xfId="58" applyBorder="1" applyAlignment="1">
      <alignment horizontal="center" vertical="center"/>
    </xf>
    <xf numFmtId="0" fontId="13" fillId="0" borderId="16" xfId="58" applyBorder="1" applyAlignment="1">
      <alignment horizontal="center" vertical="center"/>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8" fontId="31" fillId="0" borderId="24" xfId="71" applyNumberFormat="1" applyFont="1" applyBorder="1" applyAlignment="1">
      <alignment horizontal="center" vertical="center" wrapText="1"/>
    </xf>
    <xf numFmtId="178" fontId="31"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181" fontId="31" fillId="35" borderId="5" xfId="69" applyNumberFormat="1" applyFont="1" applyFill="1" applyBorder="1" applyAlignment="1" applyProtection="1">
      <alignment horizontal="center" vertical="center" wrapText="1"/>
      <protection locked="0"/>
    </xf>
    <xf numFmtId="176" fontId="31" fillId="38" borderId="5" xfId="69" applyNumberFormat="1" applyFont="1" applyFill="1" applyBorder="1" applyAlignment="1">
      <alignment horizontal="center" vertical="center" wrapText="1"/>
    </xf>
    <xf numFmtId="181" fontId="31" fillId="38" borderId="5" xfId="69" applyNumberFormat="1" applyFont="1" applyFill="1" applyBorder="1" applyAlignment="1">
      <alignment horizontal="center" vertical="center" wrapText="1"/>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27">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E4DFEC"/>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2362200</xdr:colOff>
      <xdr:row>9</xdr:row>
      <xdr:rowOff>348342</xdr:rowOff>
    </xdr:from>
    <xdr:to>
      <xdr:col>5</xdr:col>
      <xdr:colOff>2621823</xdr:colOff>
      <xdr:row>12</xdr:row>
      <xdr:rowOff>202475</xdr:rowOff>
    </xdr:to>
    <xdr:sp macro="" textlink="">
      <xdr:nvSpPr>
        <xdr:cNvPr id="3" name="テキスト ボックス 2">
          <a:extLst>
            <a:ext uri="{FF2B5EF4-FFF2-40B4-BE49-F238E27FC236}">
              <a16:creationId xmlns:a16="http://schemas.microsoft.com/office/drawing/2014/main" id="{50F4F80C-ECDC-4454-8B3A-30D39D26D6A8}"/>
            </a:ext>
          </a:extLst>
        </xdr:cNvPr>
        <xdr:cNvSpPr txBox="1"/>
      </xdr:nvSpPr>
      <xdr:spPr>
        <a:xfrm>
          <a:off x="2362200" y="4898571"/>
          <a:ext cx="8162652" cy="222721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n-ea"/>
              <a:ea typeface="+mn-ea"/>
            </a:rPr>
            <a:t>全て自動入力</a:t>
          </a:r>
        </a:p>
      </xdr:txBody>
    </xdr:sp>
    <xdr:clientData/>
  </xdr:twoCellAnchor>
  <xdr:twoCellAnchor>
    <xdr:from>
      <xdr:col>5</xdr:col>
      <xdr:colOff>2554940</xdr:colOff>
      <xdr:row>0</xdr:row>
      <xdr:rowOff>250340</xdr:rowOff>
    </xdr:from>
    <xdr:to>
      <xdr:col>5</xdr:col>
      <xdr:colOff>5287271</xdr:colOff>
      <xdr:row>1</xdr:row>
      <xdr:rowOff>520849</xdr:rowOff>
    </xdr:to>
    <xdr:sp macro="" textlink="">
      <xdr:nvSpPr>
        <xdr:cNvPr id="4" name="テキスト ボックス 3">
          <a:extLst>
            <a:ext uri="{FF2B5EF4-FFF2-40B4-BE49-F238E27FC236}">
              <a16:creationId xmlns:a16="http://schemas.microsoft.com/office/drawing/2014/main" id="{42244215-DEFF-49AB-8B83-69154A2AF0D6}"/>
            </a:ext>
          </a:extLst>
        </xdr:cNvPr>
        <xdr:cNvSpPr txBox="1"/>
      </xdr:nvSpPr>
      <xdr:spPr>
        <a:xfrm>
          <a:off x="10488705" y="250340"/>
          <a:ext cx="2732331" cy="59548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698500</xdr:colOff>
      <xdr:row>8</xdr:row>
      <xdr:rowOff>127000</xdr:rowOff>
    </xdr:from>
    <xdr:to>
      <xdr:col>2</xdr:col>
      <xdr:colOff>1704009</xdr:colOff>
      <xdr:row>21</xdr:row>
      <xdr:rowOff>4827</xdr:rowOff>
    </xdr:to>
    <xdr:sp macro="" textlink="">
      <xdr:nvSpPr>
        <xdr:cNvPr id="3" name="テキスト ボックス 2">
          <a:extLst>
            <a:ext uri="{FF2B5EF4-FFF2-40B4-BE49-F238E27FC236}">
              <a16:creationId xmlns:a16="http://schemas.microsoft.com/office/drawing/2014/main" id="{67E11E56-B2C3-46C1-A37D-EDB25910DB8A}"/>
            </a:ext>
          </a:extLst>
        </xdr:cNvPr>
        <xdr:cNvSpPr txBox="1"/>
      </xdr:nvSpPr>
      <xdr:spPr>
        <a:xfrm>
          <a:off x="698500" y="2108200"/>
          <a:ext cx="4561509" cy="2189227"/>
        </a:xfrm>
        <a:prstGeom prst="rect">
          <a:avLst/>
        </a:prstGeom>
        <a:solidFill>
          <a:srgbClr val="FFC000"/>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ja-JP"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法人単位の報告</a:t>
          </a:r>
          <a:r>
            <a:rPr kumimoji="0" lang="en-US" altLang="ja-JP"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0" lang="ja-JP" altLang="ja-JP"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の場合</a:t>
          </a:r>
          <a:r>
            <a:rPr kumimoji="0" lang="ja-JP" altLang="en-US"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0" lang="ja-JP" altLang="ja-JP"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記載が必要となります。</a:t>
          </a:r>
          <a:endParaRPr kumimoji="0" lang="en-US" altLang="ja-JP"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ja-JP" sz="16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様式第２号の</a:t>
          </a:r>
          <a:r>
            <a:rPr kumimoji="0" lang="ja-JP" altLang="en-US" sz="16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記載</a:t>
          </a:r>
          <a:r>
            <a:rPr kumimoji="0" lang="ja-JP" altLang="ja-JP" sz="1600" b="0" i="0" u="sng"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を始める前</a:t>
          </a:r>
          <a:r>
            <a:rPr kumimoji="0" lang="ja-JP" altLang="ja-JP"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に</a:t>
          </a:r>
          <a:r>
            <a:rPr kumimoji="0" lang="ja-JP" altLang="en-US"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、このシートへ</a:t>
          </a:r>
          <a:r>
            <a:rPr kumimoji="0" lang="ja-JP" altLang="ja-JP" sz="1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記載してください。</a:t>
          </a:r>
          <a:endParaRPr kumimoji="0"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23" t="s">
        <v>97</v>
      </c>
      <c r="D1" s="21" t="s">
        <v>62</v>
      </c>
      <c r="E1" s="9" t="s">
        <v>51</v>
      </c>
      <c r="F1" s="11" t="s">
        <v>58</v>
      </c>
      <c r="G1" s="11" t="s">
        <v>57</v>
      </c>
      <c r="H1" s="11" t="s">
        <v>59</v>
      </c>
      <c r="I1" s="11" t="s">
        <v>101</v>
      </c>
      <c r="J1" s="21" t="s">
        <v>63</v>
      </c>
      <c r="K1" s="9" t="s">
        <v>51</v>
      </c>
      <c r="L1" s="11" t="s">
        <v>58</v>
      </c>
      <c r="M1" s="11" t="s">
        <v>57</v>
      </c>
      <c r="N1" s="11" t="s">
        <v>59</v>
      </c>
      <c r="O1" s="11" t="s">
        <v>101</v>
      </c>
      <c r="P1" s="21" t="s">
        <v>64</v>
      </c>
      <c r="Q1" s="9" t="s">
        <v>51</v>
      </c>
      <c r="R1" s="11" t="s">
        <v>58</v>
      </c>
      <c r="S1" s="11" t="s">
        <v>57</v>
      </c>
      <c r="T1" s="11" t="s">
        <v>59</v>
      </c>
      <c r="U1" s="11" t="s">
        <v>101</v>
      </c>
      <c r="V1" s="21" t="s">
        <v>65</v>
      </c>
      <c r="W1" s="9" t="s">
        <v>51</v>
      </c>
      <c r="X1" s="11" t="s">
        <v>58</v>
      </c>
      <c r="Y1" s="11" t="s">
        <v>57</v>
      </c>
      <c r="Z1" s="11" t="s">
        <v>59</v>
      </c>
      <c r="AA1" s="11" t="s">
        <v>101</v>
      </c>
      <c r="AB1" s="21" t="s">
        <v>66</v>
      </c>
      <c r="AC1" s="9" t="s">
        <v>51</v>
      </c>
      <c r="AD1" s="11" t="s">
        <v>58</v>
      </c>
      <c r="AE1" s="11" t="s">
        <v>57</v>
      </c>
      <c r="AF1" s="11" t="s">
        <v>59</v>
      </c>
      <c r="AG1" s="11" t="s">
        <v>101</v>
      </c>
      <c r="AH1" s="21" t="s">
        <v>67</v>
      </c>
      <c r="AI1" s="9" t="s">
        <v>51</v>
      </c>
      <c r="AJ1" s="11" t="s">
        <v>58</v>
      </c>
      <c r="AK1" s="11" t="s">
        <v>57</v>
      </c>
      <c r="AL1" s="11" t="s">
        <v>59</v>
      </c>
      <c r="AM1" s="11" t="s">
        <v>101</v>
      </c>
      <c r="AN1" s="21" t="s">
        <v>68</v>
      </c>
      <c r="AO1" s="9" t="s">
        <v>51</v>
      </c>
      <c r="AP1" s="11" t="s">
        <v>58</v>
      </c>
      <c r="AQ1" s="11" t="s">
        <v>57</v>
      </c>
      <c r="AR1" s="11" t="s">
        <v>59</v>
      </c>
      <c r="AS1" s="11" t="s">
        <v>101</v>
      </c>
      <c r="AT1" s="21" t="s">
        <v>69</v>
      </c>
      <c r="AU1" s="9" t="s">
        <v>51</v>
      </c>
      <c r="AV1" s="11" t="s">
        <v>58</v>
      </c>
      <c r="AW1" s="11" t="s">
        <v>57</v>
      </c>
      <c r="AX1" s="11" t="s">
        <v>59</v>
      </c>
      <c r="AY1" s="11" t="s">
        <v>101</v>
      </c>
      <c r="AZ1" s="21" t="s">
        <v>70</v>
      </c>
      <c r="BA1" s="9" t="s">
        <v>51</v>
      </c>
      <c r="BB1" s="11" t="s">
        <v>58</v>
      </c>
      <c r="BC1" s="11" t="s">
        <v>57</v>
      </c>
      <c r="BD1" s="11" t="s">
        <v>59</v>
      </c>
      <c r="BE1" s="11" t="s">
        <v>101</v>
      </c>
      <c r="BF1" s="21" t="s">
        <v>71</v>
      </c>
      <c r="BG1" s="9" t="s">
        <v>51</v>
      </c>
      <c r="BH1" s="11" t="s">
        <v>58</v>
      </c>
      <c r="BI1" s="11" t="s">
        <v>57</v>
      </c>
      <c r="BJ1" s="11" t="s">
        <v>59</v>
      </c>
      <c r="BK1" s="11" t="s">
        <v>101</v>
      </c>
      <c r="BL1" s="21" t="s">
        <v>72</v>
      </c>
      <c r="BM1" s="9" t="s">
        <v>51</v>
      </c>
      <c r="BN1" s="11" t="s">
        <v>58</v>
      </c>
      <c r="BO1" s="11" t="s">
        <v>57</v>
      </c>
      <c r="BP1" s="11" t="s">
        <v>59</v>
      </c>
      <c r="BQ1" s="11" t="s">
        <v>101</v>
      </c>
      <c r="BR1" s="21" t="s">
        <v>73</v>
      </c>
      <c r="BS1" s="9" t="s">
        <v>51</v>
      </c>
      <c r="BT1" s="11" t="s">
        <v>58</v>
      </c>
      <c r="BU1" s="11" t="s">
        <v>57</v>
      </c>
      <c r="BV1" s="11" t="s">
        <v>59</v>
      </c>
      <c r="BW1" s="11" t="s">
        <v>101</v>
      </c>
      <c r="BX1" s="21" t="s">
        <v>74</v>
      </c>
      <c r="BY1" s="9" t="s">
        <v>51</v>
      </c>
      <c r="BZ1" s="11" t="s">
        <v>58</v>
      </c>
      <c r="CA1" s="11" t="s">
        <v>57</v>
      </c>
      <c r="CB1" s="11" t="s">
        <v>59</v>
      </c>
      <c r="CC1" s="11" t="s">
        <v>101</v>
      </c>
      <c r="CD1" s="21" t="s">
        <v>75</v>
      </c>
      <c r="CE1" s="9" t="s">
        <v>51</v>
      </c>
      <c r="CF1" s="11" t="s">
        <v>58</v>
      </c>
      <c r="CG1" s="11" t="s">
        <v>57</v>
      </c>
      <c r="CH1" s="11" t="s">
        <v>59</v>
      </c>
      <c r="CI1" s="11" t="s">
        <v>101</v>
      </c>
      <c r="CJ1" s="21" t="s">
        <v>76</v>
      </c>
      <c r="CK1" s="9" t="s">
        <v>51</v>
      </c>
      <c r="CL1" s="11" t="s">
        <v>58</v>
      </c>
      <c r="CM1" s="11" t="s">
        <v>57</v>
      </c>
      <c r="CN1" s="11" t="s">
        <v>59</v>
      </c>
      <c r="CO1" s="11" t="s">
        <v>101</v>
      </c>
      <c r="CP1" s="21" t="s">
        <v>77</v>
      </c>
      <c r="CQ1" s="9" t="s">
        <v>51</v>
      </c>
      <c r="CR1" s="11" t="s">
        <v>58</v>
      </c>
      <c r="CS1" s="11" t="s">
        <v>57</v>
      </c>
      <c r="CT1" s="11" t="s">
        <v>59</v>
      </c>
      <c r="CU1" s="11" t="s">
        <v>101</v>
      </c>
      <c r="CV1" s="21" t="s">
        <v>78</v>
      </c>
      <c r="CW1" s="9" t="s">
        <v>51</v>
      </c>
      <c r="CX1" s="11" t="s">
        <v>58</v>
      </c>
      <c r="CY1" s="11" t="s">
        <v>57</v>
      </c>
      <c r="CZ1" s="11" t="s">
        <v>59</v>
      </c>
      <c r="DA1" s="11" t="s">
        <v>101</v>
      </c>
      <c r="DB1" s="21" t="s">
        <v>79</v>
      </c>
      <c r="DC1" s="9" t="s">
        <v>51</v>
      </c>
      <c r="DD1" s="11" t="s">
        <v>58</v>
      </c>
      <c r="DE1" s="11" t="s">
        <v>57</v>
      </c>
      <c r="DF1" s="11" t="s">
        <v>59</v>
      </c>
      <c r="DG1" s="11" t="s">
        <v>101</v>
      </c>
      <c r="DH1" s="21" t="s">
        <v>80</v>
      </c>
      <c r="DI1" s="9" t="s">
        <v>51</v>
      </c>
      <c r="DJ1" s="11" t="s">
        <v>58</v>
      </c>
      <c r="DK1" s="11" t="s">
        <v>57</v>
      </c>
      <c r="DL1" s="11" t="s">
        <v>59</v>
      </c>
      <c r="DM1" s="11" t="s">
        <v>101</v>
      </c>
      <c r="DN1" s="21" t="s">
        <v>81</v>
      </c>
      <c r="DO1" s="9" t="s">
        <v>51</v>
      </c>
      <c r="DP1" s="11" t="s">
        <v>58</v>
      </c>
      <c r="DQ1" s="11" t="s">
        <v>57</v>
      </c>
      <c r="DR1" s="11" t="s">
        <v>59</v>
      </c>
      <c r="DS1" s="11" t="s">
        <v>60</v>
      </c>
      <c r="DT1" s="21" t="s">
        <v>82</v>
      </c>
      <c r="DU1" s="9" t="s">
        <v>51</v>
      </c>
      <c r="DV1" s="11" t="s">
        <v>58</v>
      </c>
      <c r="DW1" s="11" t="s">
        <v>57</v>
      </c>
      <c r="DX1" s="11" t="s">
        <v>59</v>
      </c>
      <c r="DY1" s="11" t="s">
        <v>60</v>
      </c>
      <c r="DZ1" s="21" t="s">
        <v>83</v>
      </c>
      <c r="EA1" s="9" t="s">
        <v>51</v>
      </c>
      <c r="EB1" s="11" t="s">
        <v>58</v>
      </c>
      <c r="EC1" s="11" t="s">
        <v>57</v>
      </c>
      <c r="ED1" s="11" t="s">
        <v>59</v>
      </c>
      <c r="EE1" s="11" t="s">
        <v>60</v>
      </c>
      <c r="EF1" s="21" t="s">
        <v>84</v>
      </c>
      <c r="EG1" s="9" t="s">
        <v>51</v>
      </c>
      <c r="EH1" s="11" t="s">
        <v>58</v>
      </c>
      <c r="EI1" s="11" t="s">
        <v>57</v>
      </c>
      <c r="EJ1" s="11" t="s">
        <v>59</v>
      </c>
      <c r="EK1" s="11" t="s">
        <v>60</v>
      </c>
      <c r="EL1" s="21" t="s">
        <v>85</v>
      </c>
      <c r="EM1" s="9" t="s">
        <v>51</v>
      </c>
      <c r="EN1" s="11" t="s">
        <v>58</v>
      </c>
      <c r="EO1" s="11" t="s">
        <v>57</v>
      </c>
      <c r="EP1" s="11" t="s">
        <v>59</v>
      </c>
      <c r="EQ1" s="11" t="s">
        <v>60</v>
      </c>
      <c r="ER1" s="21" t="s">
        <v>86</v>
      </c>
      <c r="ES1" s="9" t="s">
        <v>51</v>
      </c>
      <c r="ET1" s="11" t="s">
        <v>58</v>
      </c>
      <c r="EU1" s="11" t="s">
        <v>57</v>
      </c>
      <c r="EV1" s="11" t="s">
        <v>59</v>
      </c>
      <c r="EW1" s="11" t="s">
        <v>60</v>
      </c>
      <c r="EX1" s="21" t="s">
        <v>87</v>
      </c>
      <c r="EY1" s="9" t="s">
        <v>51</v>
      </c>
      <c r="EZ1" s="11" t="s">
        <v>58</v>
      </c>
      <c r="FA1" s="11" t="s">
        <v>57</v>
      </c>
      <c r="FB1" s="11" t="s">
        <v>59</v>
      </c>
      <c r="FC1" s="11" t="s">
        <v>60</v>
      </c>
      <c r="FD1" s="21" t="s">
        <v>88</v>
      </c>
      <c r="FE1" s="9" t="s">
        <v>51</v>
      </c>
      <c r="FF1" s="11" t="s">
        <v>58</v>
      </c>
      <c r="FG1" s="11" t="s">
        <v>57</v>
      </c>
      <c r="FH1" s="11" t="s">
        <v>59</v>
      </c>
      <c r="FI1" s="11" t="s">
        <v>60</v>
      </c>
      <c r="FJ1" s="21" t="s">
        <v>89</v>
      </c>
      <c r="FK1" s="9" t="s">
        <v>51</v>
      </c>
      <c r="FL1" s="11" t="s">
        <v>58</v>
      </c>
      <c r="FM1" s="11" t="s">
        <v>57</v>
      </c>
      <c r="FN1" s="11" t="s">
        <v>59</v>
      </c>
      <c r="FO1" s="11" t="s">
        <v>60</v>
      </c>
      <c r="FP1" s="21" t="s">
        <v>90</v>
      </c>
      <c r="FQ1" s="9" t="s">
        <v>51</v>
      </c>
      <c r="FR1" s="11" t="s">
        <v>58</v>
      </c>
      <c r="FS1" s="11" t="s">
        <v>57</v>
      </c>
      <c r="FT1" s="11" t="s">
        <v>59</v>
      </c>
      <c r="FU1" s="11" t="s">
        <v>60</v>
      </c>
      <c r="FV1" s="21" t="s">
        <v>91</v>
      </c>
      <c r="FW1" s="9" t="s">
        <v>51</v>
      </c>
      <c r="FX1" s="11" t="s">
        <v>58</v>
      </c>
      <c r="FY1" s="11" t="s">
        <v>57</v>
      </c>
      <c r="FZ1" s="11" t="s">
        <v>59</v>
      </c>
      <c r="GA1" s="11" t="s">
        <v>60</v>
      </c>
      <c r="GB1" s="21" t="s">
        <v>92</v>
      </c>
      <c r="GC1" s="9" t="s">
        <v>51</v>
      </c>
      <c r="GD1" s="11" t="s">
        <v>58</v>
      </c>
      <c r="GE1" s="11" t="s">
        <v>57</v>
      </c>
      <c r="GF1" s="11" t="s">
        <v>59</v>
      </c>
      <c r="GG1" s="11" t="s">
        <v>60</v>
      </c>
      <c r="GH1" s="21" t="s">
        <v>93</v>
      </c>
      <c r="GI1" s="9" t="s">
        <v>51</v>
      </c>
      <c r="GJ1" s="11" t="s">
        <v>58</v>
      </c>
      <c r="GK1" s="11" t="s">
        <v>57</v>
      </c>
      <c r="GL1" s="11" t="s">
        <v>59</v>
      </c>
      <c r="GM1" s="11" t="s">
        <v>60</v>
      </c>
      <c r="GN1" s="21" t="s">
        <v>94</v>
      </c>
      <c r="GO1" s="9" t="s">
        <v>51</v>
      </c>
      <c r="GP1" s="11" t="s">
        <v>58</v>
      </c>
      <c r="GQ1" s="11" t="s">
        <v>57</v>
      </c>
      <c r="GR1" s="11" t="s">
        <v>59</v>
      </c>
      <c r="GS1" s="11" t="s">
        <v>60</v>
      </c>
      <c r="GT1" s="21" t="s">
        <v>95</v>
      </c>
      <c r="GU1" s="9" t="s">
        <v>51</v>
      </c>
      <c r="GV1" s="11" t="s">
        <v>58</v>
      </c>
      <c r="GW1" s="11" t="s">
        <v>57</v>
      </c>
      <c r="GX1" s="11" t="s">
        <v>59</v>
      </c>
      <c r="GY1" s="11" t="s">
        <v>60</v>
      </c>
      <c r="GZ1" s="21" t="s">
        <v>96</v>
      </c>
      <c r="HA1" s="9" t="s">
        <v>51</v>
      </c>
      <c r="HB1" s="11" t="s">
        <v>58</v>
      </c>
      <c r="HC1" s="11" t="s">
        <v>57</v>
      </c>
      <c r="HD1" s="11" t="s">
        <v>59</v>
      </c>
      <c r="HE1" s="11" t="s">
        <v>60</v>
      </c>
      <c r="HF1" s="22" t="s">
        <v>54</v>
      </c>
      <c r="HG1" s="21" t="s">
        <v>62</v>
      </c>
      <c r="HH1" s="9" t="s">
        <v>51</v>
      </c>
      <c r="HI1" s="11" t="s">
        <v>52</v>
      </c>
      <c r="HJ1" s="11" t="s">
        <v>55</v>
      </c>
      <c r="HK1" s="11" t="s">
        <v>56</v>
      </c>
      <c r="HL1" s="11" t="s">
        <v>53</v>
      </c>
      <c r="HM1" s="21" t="s">
        <v>63</v>
      </c>
      <c r="HN1" s="9" t="s">
        <v>51</v>
      </c>
      <c r="HO1" s="11" t="s">
        <v>52</v>
      </c>
      <c r="HP1" s="11" t="s">
        <v>55</v>
      </c>
      <c r="HQ1" s="11" t="s">
        <v>56</v>
      </c>
      <c r="HR1" s="11" t="s">
        <v>53</v>
      </c>
      <c r="HS1" s="21" t="s">
        <v>64</v>
      </c>
      <c r="HT1" s="9" t="s">
        <v>51</v>
      </c>
      <c r="HU1" s="11" t="s">
        <v>52</v>
      </c>
      <c r="HV1" s="11" t="s">
        <v>55</v>
      </c>
      <c r="HW1" s="11" t="s">
        <v>56</v>
      </c>
      <c r="HX1" s="11" t="s">
        <v>53</v>
      </c>
      <c r="HY1" s="21" t="s">
        <v>65</v>
      </c>
      <c r="HZ1" s="9" t="s">
        <v>51</v>
      </c>
      <c r="IA1" s="11" t="s">
        <v>52</v>
      </c>
      <c r="IB1" s="11" t="s">
        <v>55</v>
      </c>
      <c r="IC1" s="11" t="s">
        <v>56</v>
      </c>
      <c r="ID1" s="11" t="s">
        <v>53</v>
      </c>
      <c r="IE1" s="21" t="s">
        <v>66</v>
      </c>
      <c r="IF1" s="9" t="s">
        <v>51</v>
      </c>
      <c r="IG1" s="11" t="s">
        <v>52</v>
      </c>
      <c r="IH1" s="11" t="s">
        <v>55</v>
      </c>
      <c r="II1" s="11" t="s">
        <v>56</v>
      </c>
      <c r="IJ1" s="11" t="s">
        <v>53</v>
      </c>
      <c r="IK1" s="21" t="s">
        <v>67</v>
      </c>
      <c r="IL1" s="9" t="s">
        <v>51</v>
      </c>
      <c r="IM1" s="11" t="s">
        <v>52</v>
      </c>
      <c r="IN1" s="11" t="s">
        <v>55</v>
      </c>
      <c r="IO1" s="11" t="s">
        <v>56</v>
      </c>
      <c r="IP1" s="11" t="s">
        <v>53</v>
      </c>
      <c r="IQ1" s="21" t="s">
        <v>68</v>
      </c>
      <c r="IR1" s="9" t="s">
        <v>51</v>
      </c>
      <c r="IS1" s="11" t="s">
        <v>52</v>
      </c>
      <c r="IT1" s="11" t="s">
        <v>55</v>
      </c>
      <c r="IU1" s="11" t="s">
        <v>56</v>
      </c>
      <c r="IV1" s="11" t="s">
        <v>53</v>
      </c>
      <c r="IW1" s="21" t="s">
        <v>69</v>
      </c>
      <c r="IX1" s="9" t="s">
        <v>51</v>
      </c>
      <c r="IY1" s="11" t="s">
        <v>52</v>
      </c>
      <c r="IZ1" s="11" t="s">
        <v>55</v>
      </c>
      <c r="JA1" s="11" t="s">
        <v>56</v>
      </c>
      <c r="JB1" s="11" t="s">
        <v>53</v>
      </c>
      <c r="JC1" s="21" t="s">
        <v>70</v>
      </c>
      <c r="JD1" s="9" t="s">
        <v>51</v>
      </c>
      <c r="JE1" s="11" t="s">
        <v>52</v>
      </c>
      <c r="JF1" s="11" t="s">
        <v>55</v>
      </c>
      <c r="JG1" s="11" t="s">
        <v>56</v>
      </c>
      <c r="JH1" s="11" t="s">
        <v>53</v>
      </c>
      <c r="JI1" s="21" t="s">
        <v>71</v>
      </c>
      <c r="JJ1" s="9" t="s">
        <v>51</v>
      </c>
      <c r="JK1" s="11" t="s">
        <v>52</v>
      </c>
      <c r="JL1" s="11" t="s">
        <v>55</v>
      </c>
      <c r="JM1" s="11" t="s">
        <v>56</v>
      </c>
      <c r="JN1" s="11" t="s">
        <v>53</v>
      </c>
      <c r="JO1" s="21" t="s">
        <v>72</v>
      </c>
      <c r="JP1" s="9" t="s">
        <v>51</v>
      </c>
      <c r="JQ1" s="11" t="s">
        <v>52</v>
      </c>
      <c r="JR1" s="11" t="s">
        <v>55</v>
      </c>
      <c r="JS1" s="11" t="s">
        <v>56</v>
      </c>
      <c r="JT1" s="11" t="s">
        <v>53</v>
      </c>
      <c r="JU1" s="21" t="s">
        <v>73</v>
      </c>
      <c r="JV1" s="9" t="s">
        <v>51</v>
      </c>
      <c r="JW1" s="11" t="s">
        <v>52</v>
      </c>
      <c r="JX1" s="11" t="s">
        <v>55</v>
      </c>
      <c r="JY1" s="11" t="s">
        <v>56</v>
      </c>
      <c r="JZ1" s="11" t="s">
        <v>53</v>
      </c>
      <c r="KA1" s="21" t="s">
        <v>74</v>
      </c>
      <c r="KB1" s="9" t="s">
        <v>51</v>
      </c>
      <c r="KC1" s="11" t="s">
        <v>52</v>
      </c>
      <c r="KD1" s="11" t="s">
        <v>55</v>
      </c>
      <c r="KE1" s="11" t="s">
        <v>56</v>
      </c>
      <c r="KF1" s="11" t="s">
        <v>53</v>
      </c>
      <c r="KG1" s="21" t="s">
        <v>75</v>
      </c>
      <c r="KH1" s="9" t="s">
        <v>51</v>
      </c>
      <c r="KI1" s="11" t="s">
        <v>52</v>
      </c>
      <c r="KJ1" s="11" t="s">
        <v>55</v>
      </c>
      <c r="KK1" s="11" t="s">
        <v>56</v>
      </c>
      <c r="KL1" s="11" t="s">
        <v>53</v>
      </c>
      <c r="KM1" s="21" t="s">
        <v>76</v>
      </c>
      <c r="KN1" s="9" t="s">
        <v>51</v>
      </c>
      <c r="KO1" s="11" t="s">
        <v>52</v>
      </c>
      <c r="KP1" s="11" t="s">
        <v>55</v>
      </c>
      <c r="KQ1" s="11" t="s">
        <v>56</v>
      </c>
      <c r="KR1" s="11" t="s">
        <v>53</v>
      </c>
      <c r="KS1" s="21" t="s">
        <v>77</v>
      </c>
      <c r="KT1" s="9" t="s">
        <v>51</v>
      </c>
      <c r="KU1" s="11" t="s">
        <v>52</v>
      </c>
      <c r="KV1" s="11" t="s">
        <v>55</v>
      </c>
      <c r="KW1" s="11" t="s">
        <v>56</v>
      </c>
      <c r="KX1" s="11" t="s">
        <v>53</v>
      </c>
      <c r="KY1" s="21" t="s">
        <v>78</v>
      </c>
      <c r="KZ1" s="9" t="s">
        <v>51</v>
      </c>
      <c r="LA1" s="11" t="s">
        <v>52</v>
      </c>
      <c r="LB1" s="11" t="s">
        <v>55</v>
      </c>
      <c r="LC1" s="11" t="s">
        <v>56</v>
      </c>
      <c r="LD1" s="11" t="s">
        <v>53</v>
      </c>
      <c r="LE1" s="21" t="s">
        <v>79</v>
      </c>
      <c r="LF1" s="9" t="s">
        <v>51</v>
      </c>
      <c r="LG1" s="11" t="s">
        <v>52</v>
      </c>
      <c r="LH1" s="11" t="s">
        <v>55</v>
      </c>
      <c r="LI1" s="11" t="s">
        <v>56</v>
      </c>
      <c r="LJ1" s="11" t="s">
        <v>53</v>
      </c>
      <c r="LK1" s="21" t="s">
        <v>80</v>
      </c>
      <c r="LL1" s="9" t="s">
        <v>51</v>
      </c>
      <c r="LM1" s="11" t="s">
        <v>52</v>
      </c>
      <c r="LN1" s="11" t="s">
        <v>55</v>
      </c>
      <c r="LO1" s="11" t="s">
        <v>56</v>
      </c>
      <c r="LP1" s="11" t="s">
        <v>53</v>
      </c>
      <c r="LQ1" s="21" t="s">
        <v>81</v>
      </c>
      <c r="LR1" s="9" t="s">
        <v>51</v>
      </c>
      <c r="LS1" s="11" t="s">
        <v>52</v>
      </c>
      <c r="LT1" s="11" t="s">
        <v>55</v>
      </c>
      <c r="LU1" s="11" t="s">
        <v>56</v>
      </c>
      <c r="LV1" s="11" t="s">
        <v>53</v>
      </c>
      <c r="LW1" s="21" t="s">
        <v>82</v>
      </c>
      <c r="LX1" s="9" t="s">
        <v>51</v>
      </c>
      <c r="LY1" s="11" t="s">
        <v>52</v>
      </c>
      <c r="LZ1" s="11" t="s">
        <v>55</v>
      </c>
      <c r="MA1" s="11" t="s">
        <v>56</v>
      </c>
      <c r="MB1" s="11" t="s">
        <v>53</v>
      </c>
      <c r="MC1" s="21" t="s">
        <v>83</v>
      </c>
      <c r="MD1" s="9" t="s">
        <v>51</v>
      </c>
      <c r="ME1" s="11" t="s">
        <v>52</v>
      </c>
      <c r="MF1" s="11" t="s">
        <v>55</v>
      </c>
      <c r="MG1" s="11" t="s">
        <v>56</v>
      </c>
      <c r="MH1" s="11" t="s">
        <v>53</v>
      </c>
      <c r="MI1" s="21" t="s">
        <v>84</v>
      </c>
      <c r="MJ1" s="9" t="s">
        <v>51</v>
      </c>
      <c r="MK1" s="11" t="s">
        <v>52</v>
      </c>
      <c r="ML1" s="11" t="s">
        <v>55</v>
      </c>
      <c r="MM1" s="11" t="s">
        <v>56</v>
      </c>
      <c r="MN1" s="11" t="s">
        <v>53</v>
      </c>
      <c r="MO1" s="21" t="s">
        <v>85</v>
      </c>
      <c r="MP1" s="9" t="s">
        <v>51</v>
      </c>
      <c r="MQ1" s="11" t="s">
        <v>52</v>
      </c>
      <c r="MR1" s="11" t="s">
        <v>55</v>
      </c>
      <c r="MS1" s="11" t="s">
        <v>56</v>
      </c>
      <c r="MT1" s="11" t="s">
        <v>53</v>
      </c>
      <c r="MU1" s="21" t="s">
        <v>86</v>
      </c>
      <c r="MV1" s="9" t="s">
        <v>51</v>
      </c>
      <c r="MW1" s="11" t="s">
        <v>52</v>
      </c>
      <c r="MX1" s="11" t="s">
        <v>55</v>
      </c>
      <c r="MY1" s="11" t="s">
        <v>56</v>
      </c>
      <c r="MZ1" s="11" t="s">
        <v>53</v>
      </c>
      <c r="NA1" s="21" t="s">
        <v>87</v>
      </c>
      <c r="NB1" s="9" t="s">
        <v>51</v>
      </c>
      <c r="NC1" s="11" t="s">
        <v>52</v>
      </c>
      <c r="ND1" s="11" t="s">
        <v>55</v>
      </c>
      <c r="NE1" s="11" t="s">
        <v>56</v>
      </c>
      <c r="NF1" s="11" t="s">
        <v>53</v>
      </c>
      <c r="NG1" s="21" t="s">
        <v>88</v>
      </c>
      <c r="NH1" s="9" t="s">
        <v>51</v>
      </c>
      <c r="NI1" s="11" t="s">
        <v>52</v>
      </c>
      <c r="NJ1" s="11" t="s">
        <v>55</v>
      </c>
      <c r="NK1" s="11" t="s">
        <v>56</v>
      </c>
      <c r="NL1" s="11" t="s">
        <v>53</v>
      </c>
      <c r="NM1" s="21" t="s">
        <v>89</v>
      </c>
      <c r="NN1" s="9" t="s">
        <v>51</v>
      </c>
      <c r="NO1" s="11" t="s">
        <v>52</v>
      </c>
      <c r="NP1" s="11" t="s">
        <v>55</v>
      </c>
      <c r="NQ1" s="11" t="s">
        <v>56</v>
      </c>
      <c r="NR1" s="11" t="s">
        <v>53</v>
      </c>
      <c r="NS1" s="21" t="s">
        <v>90</v>
      </c>
      <c r="NT1" s="9" t="s">
        <v>51</v>
      </c>
      <c r="NU1" s="11" t="s">
        <v>52</v>
      </c>
      <c r="NV1" s="11" t="s">
        <v>55</v>
      </c>
      <c r="NW1" s="11" t="s">
        <v>56</v>
      </c>
      <c r="NX1" s="11" t="s">
        <v>53</v>
      </c>
      <c r="NY1" s="21" t="s">
        <v>91</v>
      </c>
      <c r="NZ1" s="9" t="s">
        <v>51</v>
      </c>
      <c r="OA1" s="11" t="s">
        <v>52</v>
      </c>
      <c r="OB1" s="11" t="s">
        <v>55</v>
      </c>
      <c r="OC1" s="11" t="s">
        <v>56</v>
      </c>
      <c r="OD1" s="11" t="s">
        <v>53</v>
      </c>
      <c r="OE1" s="21" t="s">
        <v>92</v>
      </c>
      <c r="OF1" s="9" t="s">
        <v>51</v>
      </c>
      <c r="OG1" s="11" t="s">
        <v>52</v>
      </c>
      <c r="OH1" s="11" t="s">
        <v>55</v>
      </c>
      <c r="OI1" s="11" t="s">
        <v>56</v>
      </c>
      <c r="OJ1" s="11" t="s">
        <v>53</v>
      </c>
      <c r="OK1" s="21" t="s">
        <v>93</v>
      </c>
      <c r="OL1" s="9" t="s">
        <v>51</v>
      </c>
      <c r="OM1" s="11" t="s">
        <v>52</v>
      </c>
      <c r="ON1" s="11" t="s">
        <v>55</v>
      </c>
      <c r="OO1" s="11" t="s">
        <v>56</v>
      </c>
      <c r="OP1" s="11" t="s">
        <v>53</v>
      </c>
      <c r="OQ1" s="21" t="s">
        <v>94</v>
      </c>
      <c r="OR1" s="9" t="s">
        <v>51</v>
      </c>
      <c r="OS1" s="11" t="s">
        <v>52</v>
      </c>
      <c r="OT1" s="11" t="s">
        <v>55</v>
      </c>
      <c r="OU1" s="11" t="s">
        <v>56</v>
      </c>
      <c r="OV1" s="11" t="s">
        <v>53</v>
      </c>
      <c r="OW1" s="21" t="s">
        <v>95</v>
      </c>
      <c r="OX1" s="9" t="s">
        <v>51</v>
      </c>
      <c r="OY1" s="11" t="s">
        <v>52</v>
      </c>
      <c r="OZ1" s="11" t="s">
        <v>55</v>
      </c>
      <c r="PA1" s="11" t="s">
        <v>56</v>
      </c>
      <c r="PB1" s="11" t="s">
        <v>53</v>
      </c>
      <c r="PC1" s="21" t="s">
        <v>96</v>
      </c>
      <c r="PD1" s="9" t="s">
        <v>51</v>
      </c>
      <c r="PE1" s="11" t="s">
        <v>52</v>
      </c>
      <c r="PF1" s="11" t="s">
        <v>55</v>
      </c>
      <c r="PG1" s="11" t="s">
        <v>56</v>
      </c>
      <c r="PH1" s="11" t="s">
        <v>53</v>
      </c>
    </row>
    <row r="2" spans="1:424">
      <c r="A2" s="80" t="e">
        <f>#REF!</f>
        <v>#REF!</v>
      </c>
      <c r="B2" s="80" t="e">
        <f>#REF!</f>
        <v>#REF!</v>
      </c>
      <c r="C2" s="24"/>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22"/>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81"/>
      <c r="B3" s="81"/>
      <c r="C3" s="25"/>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26" priority="74">
      <formula>#REF!="×"</formula>
    </cfRule>
  </conditionalFormatting>
  <conditionalFormatting sqref="HB1:HE1">
    <cfRule type="expression" dxfId="25" priority="73">
      <formula>#REF!="×"</formula>
    </cfRule>
  </conditionalFormatting>
  <conditionalFormatting sqref="HI1:HL1">
    <cfRule type="expression" dxfId="24" priority="2">
      <formula>#REF!="×"</formula>
    </cfRule>
  </conditionalFormatting>
  <conditionalFormatting sqref="PE1:PH1">
    <cfRule type="expression" dxfId="23"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pageSetUpPr fitToPage="1"/>
  </sheetPr>
  <dimension ref="A1:L45"/>
  <sheetViews>
    <sheetView tabSelected="1" view="pageBreakPreview" zoomScale="85" zoomScaleNormal="85" zoomScaleSheetLayoutView="85" workbookViewId="0">
      <selection activeCell="F11" sqref="F11"/>
    </sheetView>
  </sheetViews>
  <sheetFormatPr defaultColWidth="9" defaultRowHeight="13.2"/>
  <cols>
    <col min="1" max="1" width="46.88671875" style="6" customWidth="1"/>
    <col min="2" max="4" width="15.109375" style="14" customWidth="1"/>
    <col min="5" max="5" width="23.21875" style="14" customWidth="1"/>
    <col min="6" max="6" width="85.109375" style="6" customWidth="1"/>
    <col min="7" max="7" width="20.33203125" style="6" customWidth="1"/>
    <col min="8" max="8" width="208.33203125" style="7" hidden="1" customWidth="1"/>
    <col min="9" max="11" width="14.6640625" style="6" hidden="1" customWidth="1"/>
    <col min="12" max="14" width="14.6640625" style="6" customWidth="1"/>
    <col min="15" max="15" width="18.88671875" style="6" customWidth="1"/>
    <col min="16" max="16" width="9" style="6"/>
    <col min="17" max="23" width="9" style="6" customWidth="1"/>
    <col min="24" max="16384" width="9" style="6"/>
  </cols>
  <sheetData>
    <row r="1" spans="1:12" ht="25.5" customHeight="1">
      <c r="A1" s="5" t="s">
        <v>163</v>
      </c>
      <c r="B1" s="12"/>
      <c r="C1" s="12"/>
      <c r="D1" s="12"/>
      <c r="E1" s="12"/>
      <c r="F1" s="5"/>
      <c r="G1" s="26"/>
    </row>
    <row r="2" spans="1:12" ht="46.5" customHeight="1">
      <c r="A2" s="69" t="s">
        <v>141</v>
      </c>
      <c r="B2" s="70"/>
      <c r="C2" s="70"/>
      <c r="D2" s="70"/>
      <c r="E2" s="70"/>
      <c r="F2" s="70"/>
      <c r="G2" s="70"/>
      <c r="H2" s="37" t="s">
        <v>50</v>
      </c>
    </row>
    <row r="3" spans="1:12" ht="34.5" customHeight="1">
      <c r="A3" s="17" t="s">
        <v>155</v>
      </c>
      <c r="B3" s="18"/>
      <c r="C3" s="18"/>
      <c r="D3" s="18"/>
      <c r="E3" s="48" t="s">
        <v>149</v>
      </c>
      <c r="F3" s="17" t="s">
        <v>118</v>
      </c>
      <c r="G3" s="19">
        <f>SUM($G$10:$G$14)</f>
        <v>0</v>
      </c>
      <c r="H3" s="55" t="s">
        <v>156</v>
      </c>
    </row>
    <row r="4" spans="1:12" ht="33" customHeight="1">
      <c r="A4" s="17" t="s">
        <v>145</v>
      </c>
      <c r="B4" s="18"/>
      <c r="C4" s="18"/>
      <c r="D4" s="18"/>
      <c r="E4" s="54">
        <f>'【※まずこちらを入力】対象施設報告シート（法人単位）'!A3</f>
        <v>8</v>
      </c>
      <c r="F4" s="36" t="s">
        <v>117</v>
      </c>
      <c r="G4" s="49">
        <v>0</v>
      </c>
      <c r="H4" s="55" t="s">
        <v>157</v>
      </c>
    </row>
    <row r="5" spans="1:12" ht="45.75" customHeight="1">
      <c r="A5" s="79" t="s">
        <v>158</v>
      </c>
      <c r="B5" s="79"/>
      <c r="C5" s="79"/>
      <c r="D5" s="79"/>
      <c r="E5" s="48"/>
      <c r="F5" s="36" t="s">
        <v>139</v>
      </c>
      <c r="G5" s="19">
        <f>ROUNDDOWN(G3-G4,-3)</f>
        <v>0</v>
      </c>
      <c r="H5" s="56" t="s">
        <v>159</v>
      </c>
      <c r="I5" s="57" t="s">
        <v>153</v>
      </c>
      <c r="J5" s="57" t="s">
        <v>154</v>
      </c>
    </row>
    <row r="6" spans="1:12" ht="41.25" customHeight="1">
      <c r="A6" s="17" t="s">
        <v>140</v>
      </c>
      <c r="B6" s="18"/>
      <c r="C6" s="18"/>
      <c r="D6" s="18"/>
      <c r="E6" s="19" t="str">
        <f>IF(G5&gt;=G6,"○","×")</f>
        <v>×</v>
      </c>
      <c r="F6" s="17" t="s">
        <v>138</v>
      </c>
      <c r="G6" s="19">
        <f>'【※まずこちらを入力】対象施設報告シート（法人単位）'!C201</f>
        <v>1050000</v>
      </c>
      <c r="H6" s="46" t="s">
        <v>146</v>
      </c>
    </row>
    <row r="7" spans="1:12" ht="26.25" customHeight="1">
      <c r="A7" s="17" t="s">
        <v>61</v>
      </c>
      <c r="B7" s="18"/>
      <c r="C7" s="18"/>
      <c r="D7" s="18"/>
      <c r="E7" s="20">
        <f>G6-G7</f>
        <v>0</v>
      </c>
      <c r="F7" s="17" t="s">
        <v>116</v>
      </c>
      <c r="G7" s="19">
        <f>IF(ROUNDDOWN(G6-G5,-3)&lt;=0,0,ROUNDDOWN(G6-G5,-3))</f>
        <v>1050000</v>
      </c>
      <c r="H7" s="46" t="s">
        <v>120</v>
      </c>
    </row>
    <row r="8" spans="1:12" ht="41.25" customHeight="1">
      <c r="A8" s="47" t="s">
        <v>151</v>
      </c>
      <c r="B8" s="76" t="s">
        <v>152</v>
      </c>
      <c r="C8" s="77"/>
      <c r="D8" s="77"/>
      <c r="E8" s="78"/>
      <c r="F8" s="71" t="s">
        <v>133</v>
      </c>
      <c r="G8" s="71"/>
      <c r="H8" s="8"/>
    </row>
    <row r="9" spans="1:12" s="32" customFormat="1" ht="66" customHeight="1">
      <c r="A9" s="29" t="s">
        <v>134</v>
      </c>
      <c r="B9" s="30" t="s">
        <v>99</v>
      </c>
      <c r="C9" s="30" t="s">
        <v>111</v>
      </c>
      <c r="D9" s="30" t="s">
        <v>98</v>
      </c>
      <c r="E9" s="30" t="s">
        <v>113</v>
      </c>
      <c r="F9" s="74" t="s">
        <v>119</v>
      </c>
      <c r="G9" s="75"/>
      <c r="H9" s="31" t="s">
        <v>100</v>
      </c>
    </row>
    <row r="10" spans="1:12" ht="50.25" customHeight="1">
      <c r="A10" s="11" t="s">
        <v>109</v>
      </c>
      <c r="B10" s="92">
        <f>B17+B22+B27+B32+B37+B42</f>
        <v>0</v>
      </c>
      <c r="C10" s="91" t="e">
        <f>ROUNDUP(G10/(B10*D10),0)</f>
        <v>#DIV/0!</v>
      </c>
      <c r="D10" s="59">
        <f>MAX(D17,D22,D27,D32,D37,D42)</f>
        <v>0</v>
      </c>
      <c r="E10" s="58" t="e">
        <f>(E17*B17*D17+E22*B22*D22+E27*B27*D27+E32*B32*D32+E37*B37*D37+E42*B42*D42)/(B10*D10)</f>
        <v>#DIV/0!</v>
      </c>
      <c r="F10" s="11"/>
      <c r="G10" s="62">
        <f>G17+G22+G27+G32+G37+G42</f>
        <v>0</v>
      </c>
      <c r="H10" s="15" t="s">
        <v>121</v>
      </c>
    </row>
    <row r="11" spans="1:12" ht="57" customHeight="1">
      <c r="A11" s="11" t="s">
        <v>110</v>
      </c>
      <c r="B11" s="92">
        <f t="shared" ref="B11:B13" si="0">B18+B23+B28+B33+B38+B43</f>
        <v>0</v>
      </c>
      <c r="C11" s="58" t="e">
        <f t="shared" ref="C11:C13" si="1">ROUNDUP(G11/(B11*D11),0)</f>
        <v>#DIV/0!</v>
      </c>
      <c r="D11" s="59">
        <f>MAX(D18,D23,D28,D33,D38,D43)</f>
        <v>0</v>
      </c>
      <c r="E11" s="58" t="e">
        <f>(E18*B18*D18+E23*B23*D23+E28*B28*D28+E33*B33*D33+E38*B38*D38+E43*B43*D43)/(B11*D11)</f>
        <v>#DIV/0!</v>
      </c>
      <c r="F11" s="11"/>
      <c r="G11" s="62">
        <f t="shared" ref="G11:G13" si="2">G18+G23+G28+G33+G38+G43</f>
        <v>0</v>
      </c>
      <c r="H11" s="15" t="s">
        <v>122</v>
      </c>
    </row>
    <row r="12" spans="1:12" ht="80.25" customHeight="1">
      <c r="A12" s="11" t="s">
        <v>162</v>
      </c>
      <c r="B12" s="92">
        <f t="shared" si="0"/>
        <v>0</v>
      </c>
      <c r="C12" s="58" t="e">
        <f t="shared" si="1"/>
        <v>#DIV/0!</v>
      </c>
      <c r="D12" s="59">
        <f t="shared" ref="D12:D13" si="3">MAX(D19,D24,D29,D34,D39,D44)</f>
        <v>0</v>
      </c>
      <c r="E12" s="34"/>
      <c r="F12" s="11"/>
      <c r="G12" s="62">
        <f t="shared" si="2"/>
        <v>0</v>
      </c>
      <c r="H12" s="15" t="s">
        <v>129</v>
      </c>
    </row>
    <row r="13" spans="1:12" ht="50.1" customHeight="1">
      <c r="A13" s="11" t="s">
        <v>148</v>
      </c>
      <c r="B13" s="92">
        <f t="shared" si="0"/>
        <v>0</v>
      </c>
      <c r="C13" s="58" t="e">
        <f t="shared" si="1"/>
        <v>#DIV/0!</v>
      </c>
      <c r="D13" s="59">
        <f t="shared" si="3"/>
        <v>0</v>
      </c>
      <c r="E13" s="51"/>
      <c r="F13" s="52"/>
      <c r="G13" s="62">
        <f t="shared" si="2"/>
        <v>0</v>
      </c>
      <c r="H13" s="15" t="s">
        <v>150</v>
      </c>
      <c r="I13" s="6">
        <v>4</v>
      </c>
      <c r="J13" s="6">
        <v>3</v>
      </c>
      <c r="K13" s="6">
        <v>2</v>
      </c>
      <c r="L13" s="6">
        <v>1</v>
      </c>
    </row>
    <row r="14" spans="1:12" ht="73.5" customHeight="1">
      <c r="A14" s="72"/>
      <c r="B14" s="73"/>
      <c r="C14" s="73"/>
      <c r="D14" s="73"/>
      <c r="E14" s="73"/>
      <c r="F14" s="53" t="s">
        <v>160</v>
      </c>
      <c r="G14" s="62">
        <f>'別紙（2.0％超部分算定シート）（法人単位）'!I4+'別紙（2.0％超部分算定シート）（法人単位）'!I5+'別紙（2.0％超部分算定シート）（法人単位）'!I6</f>
        <v>0</v>
      </c>
      <c r="H14" s="15" t="s">
        <v>130</v>
      </c>
    </row>
    <row r="15" spans="1:12" ht="55.5" customHeight="1">
      <c r="A15" s="66" t="s">
        <v>165</v>
      </c>
      <c r="B15" s="67"/>
      <c r="C15" s="67"/>
      <c r="D15" s="67"/>
      <c r="E15" s="67"/>
      <c r="F15" s="67"/>
      <c r="G15" s="68"/>
      <c r="H15" s="15"/>
    </row>
    <row r="16" spans="1:12" s="32" customFormat="1" ht="72.75" customHeight="1">
      <c r="A16" s="29" t="s">
        <v>115</v>
      </c>
      <c r="B16" s="30" t="s">
        <v>99</v>
      </c>
      <c r="C16" s="30" t="s">
        <v>147</v>
      </c>
      <c r="D16" s="30" t="s">
        <v>98</v>
      </c>
      <c r="E16" s="30" t="s">
        <v>113</v>
      </c>
      <c r="F16" s="74" t="s">
        <v>166</v>
      </c>
      <c r="G16" s="75"/>
      <c r="H16" s="31" t="s">
        <v>100</v>
      </c>
    </row>
    <row r="17" spans="1:12" ht="40.5" customHeight="1">
      <c r="A17" s="11" t="s">
        <v>109</v>
      </c>
      <c r="B17" s="90"/>
      <c r="C17" s="58" t="e">
        <f>ROUNDUP(G17/(B17*D17),0)</f>
        <v>#DIV/0!</v>
      </c>
      <c r="D17" s="35"/>
      <c r="E17" s="16"/>
      <c r="F17" s="11"/>
      <c r="G17" s="16"/>
      <c r="H17" s="15" t="s">
        <v>121</v>
      </c>
    </row>
    <row r="18" spans="1:12" ht="43.5" customHeight="1">
      <c r="A18" s="11" t="s">
        <v>110</v>
      </c>
      <c r="B18" s="90"/>
      <c r="C18" s="58" t="e">
        <f t="shared" ref="C18:C20" si="4">ROUNDUP(G18/(B18*D18),0)</f>
        <v>#DIV/0!</v>
      </c>
      <c r="D18" s="35"/>
      <c r="E18" s="16"/>
      <c r="F18" s="11"/>
      <c r="G18" s="16"/>
      <c r="H18" s="15" t="s">
        <v>122</v>
      </c>
    </row>
    <row r="19" spans="1:12" ht="80.25" customHeight="1">
      <c r="A19" s="11" t="s">
        <v>162</v>
      </c>
      <c r="B19" s="90"/>
      <c r="C19" s="58" t="e">
        <f t="shared" si="4"/>
        <v>#DIV/0!</v>
      </c>
      <c r="D19" s="35"/>
      <c r="E19" s="34"/>
      <c r="F19" s="11"/>
      <c r="G19" s="16"/>
      <c r="H19" s="15" t="s">
        <v>129</v>
      </c>
    </row>
    <row r="20" spans="1:12" ht="50.1" customHeight="1">
      <c r="A20" s="11" t="s">
        <v>148</v>
      </c>
      <c r="B20" s="90"/>
      <c r="C20" s="58" t="e">
        <f t="shared" si="4"/>
        <v>#DIV/0!</v>
      </c>
      <c r="D20" s="50"/>
      <c r="E20" s="51"/>
      <c r="F20" s="52"/>
      <c r="G20" s="16"/>
      <c r="H20" s="15" t="s">
        <v>150</v>
      </c>
      <c r="I20" s="6">
        <v>4</v>
      </c>
      <c r="J20" s="6">
        <v>3</v>
      </c>
      <c r="K20" s="6">
        <v>2</v>
      </c>
      <c r="L20" s="6">
        <v>1</v>
      </c>
    </row>
    <row r="21" spans="1:12" s="32" customFormat="1" ht="72.75" customHeight="1">
      <c r="A21" s="29" t="s">
        <v>114</v>
      </c>
      <c r="B21" s="30" t="s">
        <v>99</v>
      </c>
      <c r="C21" s="30" t="s">
        <v>147</v>
      </c>
      <c r="D21" s="30" t="s">
        <v>98</v>
      </c>
      <c r="E21" s="30" t="s">
        <v>113</v>
      </c>
      <c r="F21" s="74" t="s">
        <v>166</v>
      </c>
      <c r="G21" s="75"/>
      <c r="H21" s="31" t="s">
        <v>100</v>
      </c>
    </row>
    <row r="22" spans="1:12" ht="39.75" customHeight="1">
      <c r="A22" s="11" t="s">
        <v>109</v>
      </c>
      <c r="B22" s="90"/>
      <c r="C22" s="58" t="e">
        <f>ROUNDUP(G22/(B22*D22),0)</f>
        <v>#DIV/0!</v>
      </c>
      <c r="D22" s="35"/>
      <c r="E22" s="16"/>
      <c r="F22" s="11"/>
      <c r="G22" s="16"/>
      <c r="H22" s="15" t="s">
        <v>121</v>
      </c>
    </row>
    <row r="23" spans="1:12" ht="45.75" customHeight="1">
      <c r="A23" s="11" t="s">
        <v>110</v>
      </c>
      <c r="B23" s="90"/>
      <c r="C23" s="58" t="e">
        <f>ROUNDUP(G23/(B23*D23),0)</f>
        <v>#DIV/0!</v>
      </c>
      <c r="D23" s="35"/>
      <c r="E23" s="16"/>
      <c r="F23" s="11"/>
      <c r="G23" s="16"/>
      <c r="H23" s="15" t="s">
        <v>122</v>
      </c>
    </row>
    <row r="24" spans="1:12" ht="80.25" customHeight="1">
      <c r="A24" s="11" t="s">
        <v>162</v>
      </c>
      <c r="B24" s="90"/>
      <c r="C24" s="58" t="e">
        <f t="shared" ref="C24:C25" si="5">ROUNDUP(G24/(B24*D24),0)</f>
        <v>#DIV/0!</v>
      </c>
      <c r="D24" s="35"/>
      <c r="E24" s="34"/>
      <c r="F24" s="11"/>
      <c r="G24" s="16"/>
      <c r="H24" s="15" t="s">
        <v>129</v>
      </c>
    </row>
    <row r="25" spans="1:12" ht="50.1" customHeight="1">
      <c r="A25" s="11" t="s">
        <v>148</v>
      </c>
      <c r="B25" s="90"/>
      <c r="C25" s="58" t="e">
        <f t="shared" si="5"/>
        <v>#DIV/0!</v>
      </c>
      <c r="D25" s="50"/>
      <c r="E25" s="51"/>
      <c r="F25" s="52"/>
      <c r="G25" s="16"/>
      <c r="H25" s="15" t="s">
        <v>150</v>
      </c>
      <c r="I25" s="6">
        <v>4</v>
      </c>
      <c r="J25" s="6">
        <v>3</v>
      </c>
      <c r="K25" s="6">
        <v>2</v>
      </c>
      <c r="L25" s="6">
        <v>1</v>
      </c>
    </row>
    <row r="26" spans="1:12" s="32" customFormat="1" ht="72.75" customHeight="1">
      <c r="A26" s="29" t="s">
        <v>135</v>
      </c>
      <c r="B26" s="30" t="s">
        <v>99</v>
      </c>
      <c r="C26" s="30" t="s">
        <v>147</v>
      </c>
      <c r="D26" s="30" t="s">
        <v>98</v>
      </c>
      <c r="E26" s="30" t="s">
        <v>113</v>
      </c>
      <c r="F26" s="74" t="s">
        <v>166</v>
      </c>
      <c r="G26" s="75"/>
      <c r="H26" s="31" t="s">
        <v>100</v>
      </c>
    </row>
    <row r="27" spans="1:12" ht="50.25" customHeight="1">
      <c r="A27" s="11" t="s">
        <v>109</v>
      </c>
      <c r="B27" s="90"/>
      <c r="C27" s="58" t="e">
        <f>ROUNDUP(G27/(B27*D27),0)</f>
        <v>#DIV/0!</v>
      </c>
      <c r="D27" s="35"/>
      <c r="E27" s="16"/>
      <c r="F27" s="11"/>
      <c r="G27" s="16"/>
      <c r="H27" s="15" t="s">
        <v>121</v>
      </c>
    </row>
    <row r="28" spans="1:12" ht="57" customHeight="1">
      <c r="A28" s="11" t="s">
        <v>110</v>
      </c>
      <c r="B28" s="90"/>
      <c r="C28" s="58" t="e">
        <f t="shared" ref="C28:C30" si="6">ROUNDUP(G28/(B28*D28),0)</f>
        <v>#DIV/0!</v>
      </c>
      <c r="D28" s="35"/>
      <c r="E28" s="16"/>
      <c r="F28" s="11"/>
      <c r="G28" s="16"/>
      <c r="H28" s="15" t="s">
        <v>122</v>
      </c>
    </row>
    <row r="29" spans="1:12" ht="80.25" customHeight="1">
      <c r="A29" s="11" t="s">
        <v>162</v>
      </c>
      <c r="B29" s="90"/>
      <c r="C29" s="58" t="e">
        <f t="shared" si="6"/>
        <v>#DIV/0!</v>
      </c>
      <c r="D29" s="35"/>
      <c r="E29" s="34"/>
      <c r="F29" s="11"/>
      <c r="G29" s="16"/>
      <c r="H29" s="15" t="s">
        <v>129</v>
      </c>
    </row>
    <row r="30" spans="1:12" ht="50.1" customHeight="1">
      <c r="A30" s="11" t="s">
        <v>148</v>
      </c>
      <c r="B30" s="90"/>
      <c r="C30" s="58" t="e">
        <f t="shared" si="6"/>
        <v>#DIV/0!</v>
      </c>
      <c r="D30" s="50"/>
      <c r="E30" s="51"/>
      <c r="F30" s="52"/>
      <c r="G30" s="16"/>
      <c r="H30" s="15" t="s">
        <v>150</v>
      </c>
      <c r="I30" s="6">
        <v>4</v>
      </c>
      <c r="J30" s="6">
        <v>3</v>
      </c>
      <c r="K30" s="6">
        <v>2</v>
      </c>
      <c r="L30" s="6">
        <v>1</v>
      </c>
    </row>
    <row r="31" spans="1:12" s="32" customFormat="1" ht="72.75" customHeight="1">
      <c r="A31" s="29" t="s">
        <v>136</v>
      </c>
      <c r="B31" s="30" t="s">
        <v>99</v>
      </c>
      <c r="C31" s="30" t="s">
        <v>147</v>
      </c>
      <c r="D31" s="30" t="s">
        <v>98</v>
      </c>
      <c r="E31" s="30" t="s">
        <v>113</v>
      </c>
      <c r="F31" s="74" t="s">
        <v>166</v>
      </c>
      <c r="G31" s="75"/>
      <c r="H31" s="31" t="s">
        <v>100</v>
      </c>
    </row>
    <row r="32" spans="1:12" ht="50.25" customHeight="1">
      <c r="A32" s="11" t="s">
        <v>109</v>
      </c>
      <c r="B32" s="90"/>
      <c r="C32" s="58" t="e">
        <f>ROUNDUP(G32/(B32*D32),0)</f>
        <v>#DIV/0!</v>
      </c>
      <c r="D32" s="35"/>
      <c r="E32" s="16"/>
      <c r="F32" s="11"/>
      <c r="G32" s="16"/>
      <c r="H32" s="15" t="s">
        <v>121</v>
      </c>
    </row>
    <row r="33" spans="1:12" ht="57" customHeight="1">
      <c r="A33" s="11" t="s">
        <v>110</v>
      </c>
      <c r="B33" s="90"/>
      <c r="C33" s="58" t="e">
        <f>ROUNDUP(G33/(B33*D33),0)</f>
        <v>#DIV/0!</v>
      </c>
      <c r="D33" s="35"/>
      <c r="E33" s="16"/>
      <c r="F33" s="11"/>
      <c r="G33" s="16"/>
      <c r="H33" s="15" t="s">
        <v>122</v>
      </c>
    </row>
    <row r="34" spans="1:12" ht="80.25" customHeight="1">
      <c r="A34" s="11" t="s">
        <v>162</v>
      </c>
      <c r="B34" s="90"/>
      <c r="C34" s="58" t="e">
        <f>ROUNDUP(G34/(B34*D34),0)</f>
        <v>#DIV/0!</v>
      </c>
      <c r="D34" s="35"/>
      <c r="E34" s="34"/>
      <c r="F34" s="11"/>
      <c r="G34" s="16"/>
      <c r="H34" s="15" t="s">
        <v>129</v>
      </c>
    </row>
    <row r="35" spans="1:12" ht="50.1" customHeight="1">
      <c r="A35" s="11" t="s">
        <v>148</v>
      </c>
      <c r="B35" s="90"/>
      <c r="C35" s="58" t="e">
        <f>ROUNDUP(G35/(B35*D35),0)</f>
        <v>#DIV/0!</v>
      </c>
      <c r="D35" s="50"/>
      <c r="E35" s="51"/>
      <c r="F35" s="52"/>
      <c r="G35" s="16"/>
      <c r="H35" s="15" t="s">
        <v>150</v>
      </c>
      <c r="I35" s="6">
        <v>4</v>
      </c>
      <c r="J35" s="6">
        <v>3</v>
      </c>
      <c r="K35" s="6">
        <v>2</v>
      </c>
      <c r="L35" s="6">
        <v>1</v>
      </c>
    </row>
    <row r="36" spans="1:12" s="32" customFormat="1" ht="72.75" customHeight="1">
      <c r="A36" s="29" t="s">
        <v>137</v>
      </c>
      <c r="B36" s="30" t="s">
        <v>99</v>
      </c>
      <c r="C36" s="30" t="s">
        <v>147</v>
      </c>
      <c r="D36" s="30" t="s">
        <v>98</v>
      </c>
      <c r="E36" s="30" t="s">
        <v>113</v>
      </c>
      <c r="F36" s="74" t="s">
        <v>166</v>
      </c>
      <c r="G36" s="75"/>
      <c r="H36" s="31" t="s">
        <v>100</v>
      </c>
    </row>
    <row r="37" spans="1:12" ht="50.25" customHeight="1">
      <c r="A37" s="11" t="s">
        <v>109</v>
      </c>
      <c r="B37" s="90"/>
      <c r="C37" s="58" t="e">
        <f>ROUNDUP(G37/(B37*D37),0)</f>
        <v>#DIV/0!</v>
      </c>
      <c r="D37" s="35"/>
      <c r="E37" s="16"/>
      <c r="F37" s="11"/>
      <c r="G37" s="16"/>
      <c r="H37" s="15" t="s">
        <v>121</v>
      </c>
    </row>
    <row r="38" spans="1:12" ht="57" customHeight="1">
      <c r="A38" s="11" t="s">
        <v>110</v>
      </c>
      <c r="B38" s="90"/>
      <c r="C38" s="58" t="e">
        <f t="shared" ref="C38:C40" si="7">ROUNDUP(G38/(B38*D38),0)</f>
        <v>#DIV/0!</v>
      </c>
      <c r="D38" s="35"/>
      <c r="E38" s="16"/>
      <c r="F38" s="11"/>
      <c r="G38" s="16"/>
      <c r="H38" s="15" t="s">
        <v>122</v>
      </c>
    </row>
    <row r="39" spans="1:12" ht="80.25" customHeight="1">
      <c r="A39" s="11" t="s">
        <v>162</v>
      </c>
      <c r="B39" s="90"/>
      <c r="C39" s="58" t="e">
        <f t="shared" si="7"/>
        <v>#DIV/0!</v>
      </c>
      <c r="D39" s="35"/>
      <c r="E39" s="34"/>
      <c r="F39" s="11"/>
      <c r="G39" s="16"/>
      <c r="H39" s="15" t="s">
        <v>129</v>
      </c>
    </row>
    <row r="40" spans="1:12" ht="50.1" customHeight="1">
      <c r="A40" s="11" t="s">
        <v>148</v>
      </c>
      <c r="B40" s="90"/>
      <c r="C40" s="58" t="e">
        <f t="shared" si="7"/>
        <v>#DIV/0!</v>
      </c>
      <c r="D40" s="50"/>
      <c r="E40" s="51"/>
      <c r="F40" s="52"/>
      <c r="G40" s="16"/>
      <c r="H40" s="15" t="s">
        <v>150</v>
      </c>
      <c r="I40" s="6">
        <v>4</v>
      </c>
      <c r="J40" s="6">
        <v>3</v>
      </c>
      <c r="K40" s="6">
        <v>2</v>
      </c>
      <c r="L40" s="6">
        <v>1</v>
      </c>
    </row>
    <row r="41" spans="1:12" s="32" customFormat="1" ht="90" customHeight="1">
      <c r="A41" s="29" t="s">
        <v>161</v>
      </c>
      <c r="B41" s="30" t="s">
        <v>99</v>
      </c>
      <c r="C41" s="30" t="s">
        <v>147</v>
      </c>
      <c r="D41" s="30" t="s">
        <v>98</v>
      </c>
      <c r="E41" s="30" t="s">
        <v>113</v>
      </c>
      <c r="F41" s="74" t="s">
        <v>166</v>
      </c>
      <c r="G41" s="75"/>
      <c r="H41" s="31" t="s">
        <v>100</v>
      </c>
    </row>
    <row r="42" spans="1:12" ht="50.25" customHeight="1">
      <c r="A42" s="11" t="s">
        <v>109</v>
      </c>
      <c r="B42" s="90"/>
      <c r="C42" s="58" t="e">
        <f>ROUNDUP(G42/(B42*D42),0)</f>
        <v>#DIV/0!</v>
      </c>
      <c r="D42" s="35"/>
      <c r="E42" s="16"/>
      <c r="F42" s="11"/>
      <c r="G42" s="16"/>
      <c r="H42" s="15" t="s">
        <v>121</v>
      </c>
    </row>
    <row r="43" spans="1:12" ht="57" customHeight="1">
      <c r="A43" s="11" t="s">
        <v>110</v>
      </c>
      <c r="B43" s="90"/>
      <c r="C43" s="58" t="e">
        <f t="shared" ref="C43:C45" si="8">ROUNDUP(G43/(B43*D43),0)</f>
        <v>#DIV/0!</v>
      </c>
      <c r="D43" s="35"/>
      <c r="E43" s="16"/>
      <c r="F43" s="11"/>
      <c r="G43" s="16"/>
      <c r="H43" s="15" t="s">
        <v>122</v>
      </c>
    </row>
    <row r="44" spans="1:12" ht="80.25" customHeight="1">
      <c r="A44" s="11" t="s">
        <v>162</v>
      </c>
      <c r="B44" s="90"/>
      <c r="C44" s="58" t="e">
        <f t="shared" si="8"/>
        <v>#DIV/0!</v>
      </c>
      <c r="D44" s="35"/>
      <c r="E44" s="34"/>
      <c r="F44" s="11"/>
      <c r="G44" s="16"/>
      <c r="H44" s="15" t="s">
        <v>129</v>
      </c>
    </row>
    <row r="45" spans="1:12" ht="50.1" customHeight="1">
      <c r="A45" s="11" t="s">
        <v>148</v>
      </c>
      <c r="B45" s="90"/>
      <c r="C45" s="58" t="e">
        <f t="shared" si="8"/>
        <v>#DIV/0!</v>
      </c>
      <c r="D45" s="50"/>
      <c r="E45" s="51"/>
      <c r="F45" s="52"/>
      <c r="G45" s="16"/>
      <c r="H45" s="15" t="s">
        <v>150</v>
      </c>
      <c r="I45" s="6">
        <v>4</v>
      </c>
      <c r="J45" s="6">
        <v>3</v>
      </c>
      <c r="K45" s="6">
        <v>2</v>
      </c>
      <c r="L45" s="6">
        <v>1</v>
      </c>
    </row>
  </sheetData>
  <mergeCells count="13">
    <mergeCell ref="F41:G41"/>
    <mergeCell ref="F16:G16"/>
    <mergeCell ref="F21:G21"/>
    <mergeCell ref="F26:G26"/>
    <mergeCell ref="F31:G31"/>
    <mergeCell ref="F36:G36"/>
    <mergeCell ref="A15:G15"/>
    <mergeCell ref="A2:G2"/>
    <mergeCell ref="F8:G8"/>
    <mergeCell ref="A14:E14"/>
    <mergeCell ref="F9:G9"/>
    <mergeCell ref="B8:E8"/>
    <mergeCell ref="A5:D5"/>
  </mergeCells>
  <phoneticPr fontId="36"/>
  <conditionalFormatting sqref="A11:A15 E13:G13">
    <cfRule type="expression" dxfId="22" priority="22">
      <formula>#REF!="×"</formula>
    </cfRule>
  </conditionalFormatting>
  <conditionalFormatting sqref="A24:A25 D25:G25">
    <cfRule type="expression" dxfId="21" priority="20">
      <formula>#REF!="×"</formula>
    </cfRule>
  </conditionalFormatting>
  <conditionalFormatting sqref="A29:A30 D30:G30">
    <cfRule type="expression" dxfId="20" priority="19">
      <formula>#REF!="×"</formula>
    </cfRule>
  </conditionalFormatting>
  <conditionalFormatting sqref="A34:A35 D35:G35">
    <cfRule type="expression" dxfId="19" priority="18">
      <formula>#REF!="×"</formula>
    </cfRule>
  </conditionalFormatting>
  <conditionalFormatting sqref="A39:A40 D40:G40">
    <cfRule type="expression" dxfId="18" priority="17">
      <formula>#REF!="×"</formula>
    </cfRule>
  </conditionalFormatting>
  <conditionalFormatting sqref="A42:A45 D45:G45">
    <cfRule type="expression" dxfId="17" priority="16">
      <formula>#REF!="×"</formula>
    </cfRule>
  </conditionalFormatting>
  <conditionalFormatting sqref="A18:A20 D20:G20 C18:C20">
    <cfRule type="expression" dxfId="16" priority="21">
      <formula>#REF!="×"</formula>
    </cfRule>
  </conditionalFormatting>
  <conditionalFormatting sqref="A10 F10:G12 G10:G14 E11 C11:D13 A17 F17:G19 D18:E18 D19 C22:E22 A22:A24 F22:G24 D23:E23 C23:C25 D24 C27:E27 A27:A29 F27:G29 D28:E28 C28:C30 D29 C32:E32 A32:A34 F32:G34 D33:E33 C33:C35 D34 C37:E37 A37:A39 F37:G39 D38:E38 C38:C40 D39 C42:E42 F42:G44 D43:E43 C43:C45 D44 C17:E17 C10:E10">
    <cfRule type="expression" dxfId="15" priority="73">
      <formula>#REF!="×"</formula>
    </cfRule>
  </conditionalFormatting>
  <conditionalFormatting sqref="F14">
    <cfRule type="expression" dxfId="14" priority="14">
      <formula>#REF!="×"</formula>
    </cfRule>
  </conditionalFormatting>
  <conditionalFormatting sqref="B20">
    <cfRule type="expression" dxfId="12" priority="12">
      <formula>#REF!="×"</formula>
    </cfRule>
  </conditionalFormatting>
  <conditionalFormatting sqref="B17:B19">
    <cfRule type="expression" dxfId="11" priority="13">
      <formula>#REF!="×"</formula>
    </cfRule>
  </conditionalFormatting>
  <conditionalFormatting sqref="B25">
    <cfRule type="expression" dxfId="10" priority="10">
      <formula>#REF!="×"</formula>
    </cfRule>
  </conditionalFormatting>
  <conditionalFormatting sqref="B22:B24">
    <cfRule type="expression" dxfId="9" priority="11">
      <formula>#REF!="×"</formula>
    </cfRule>
  </conditionalFormatting>
  <conditionalFormatting sqref="B30">
    <cfRule type="expression" dxfId="8" priority="8">
      <formula>#REF!="×"</formula>
    </cfRule>
  </conditionalFormatting>
  <conditionalFormatting sqref="B27:B29">
    <cfRule type="expression" dxfId="7" priority="9">
      <formula>#REF!="×"</formula>
    </cfRule>
  </conditionalFormatting>
  <conditionalFormatting sqref="B35">
    <cfRule type="expression" dxfId="6" priority="6">
      <formula>#REF!="×"</formula>
    </cfRule>
  </conditionalFormatting>
  <conditionalFormatting sqref="B32:B34">
    <cfRule type="expression" dxfId="5" priority="7">
      <formula>#REF!="×"</formula>
    </cfRule>
  </conditionalFormatting>
  <conditionalFormatting sqref="B40">
    <cfRule type="expression" dxfId="4" priority="4">
      <formula>#REF!="×"</formula>
    </cfRule>
  </conditionalFormatting>
  <conditionalFormatting sqref="B37:B39">
    <cfRule type="expression" dxfId="3" priority="5">
      <formula>#REF!="×"</formula>
    </cfRule>
  </conditionalFormatting>
  <conditionalFormatting sqref="B45">
    <cfRule type="expression" dxfId="2" priority="2">
      <formula>#REF!="×"</formula>
    </cfRule>
  </conditionalFormatting>
  <conditionalFormatting sqref="B42:B44">
    <cfRule type="expression" dxfId="1" priority="3">
      <formula>#REF!="×"</formula>
    </cfRule>
  </conditionalFormatting>
  <conditionalFormatting sqref="B10:B13">
    <cfRule type="expression" dxfId="0" priority="1">
      <formula>#REF!="×"</formula>
    </cfRule>
  </conditionalFormatting>
  <dataValidations count="2">
    <dataValidation type="list" allowBlank="1" showInputMessage="1" showErrorMessage="1" sqref="D45 D20 D25 D30 D35 D40" xr:uid="{6361683C-8B9C-4670-B56D-AD48500293ED}">
      <formula1>$I$13:$M$13</formula1>
    </dataValidation>
    <dataValidation type="list" allowBlank="1" showInputMessage="1" showErrorMessage="1" sqref="E5" xr:uid="{4A12134C-83D6-41EE-AC47-45C84E3E9744}">
      <formula1>$I$5:$J$5</formula1>
    </dataValidation>
  </dataValidations>
  <printOptions horizontalCentered="1"/>
  <pageMargins left="0.70866141732283472" right="0.70866141732283472" top="0.74803149606299213" bottom="0.55118110236220474" header="0.31496062992125984" footer="0.31496062992125984"/>
  <pageSetup paperSize="9" scale="60" fitToHeight="0" orientation="landscape" cellComments="asDisplayed" r:id="rId1"/>
  <rowBreaks count="3" manualBreakCount="3">
    <brk id="14" max="10" man="1"/>
    <brk id="25" max="10" man="1"/>
    <brk id="35"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0000"/>
  </sheetPr>
  <dimension ref="A1:C201"/>
  <sheetViews>
    <sheetView view="pageBreakPreview" zoomScale="60" zoomScaleNormal="115" workbookViewId="0">
      <selection activeCell="H23" sqref="H23"/>
    </sheetView>
  </sheetViews>
  <sheetFormatPr defaultColWidth="9" defaultRowHeight="14.4"/>
  <cols>
    <col min="1" max="1" width="17.6640625" style="39" customWidth="1"/>
    <col min="2" max="2" width="34.21875" style="39" customWidth="1"/>
    <col min="3" max="3" width="30.21875" style="39" customWidth="1"/>
    <col min="4" max="16384" width="9" style="39"/>
  </cols>
  <sheetData>
    <row r="1" spans="1:3" ht="57.6">
      <c r="A1" s="40" t="s">
        <v>142</v>
      </c>
      <c r="B1" s="42" t="s">
        <v>144</v>
      </c>
      <c r="C1" s="40" t="s">
        <v>131</v>
      </c>
    </row>
    <row r="2" spans="1:3">
      <c r="A2" s="63" t="s">
        <v>167</v>
      </c>
      <c r="B2" s="64" t="s">
        <v>143</v>
      </c>
      <c r="C2" s="65">
        <v>150000</v>
      </c>
    </row>
    <row r="3" spans="1:3">
      <c r="A3" s="41">
        <f>COUNTA($B$2:$B$200)</f>
        <v>8</v>
      </c>
      <c r="B3" s="43" t="s">
        <v>168</v>
      </c>
      <c r="C3" s="44">
        <v>150000</v>
      </c>
    </row>
    <row r="4" spans="1:3">
      <c r="B4" s="43" t="s">
        <v>169</v>
      </c>
      <c r="C4" s="44">
        <v>150000</v>
      </c>
    </row>
    <row r="5" spans="1:3">
      <c r="B5" s="43" t="s">
        <v>170</v>
      </c>
      <c r="C5" s="44">
        <v>150000</v>
      </c>
    </row>
    <row r="6" spans="1:3">
      <c r="B6" s="43" t="s">
        <v>168</v>
      </c>
      <c r="C6" s="44">
        <v>150000</v>
      </c>
    </row>
    <row r="7" spans="1:3">
      <c r="B7" s="43" t="s">
        <v>169</v>
      </c>
      <c r="C7" s="44">
        <v>150000</v>
      </c>
    </row>
    <row r="8" spans="1:3">
      <c r="B8" s="43" t="s">
        <v>170</v>
      </c>
      <c r="C8" s="44">
        <v>150000</v>
      </c>
    </row>
    <row r="9" spans="1:3">
      <c r="B9" s="43" t="s">
        <v>143</v>
      </c>
      <c r="C9" s="44">
        <v>150000</v>
      </c>
    </row>
    <row r="10" spans="1:3">
      <c r="B10" s="43"/>
      <c r="C10" s="44"/>
    </row>
    <row r="11" spans="1:3">
      <c r="B11" s="43"/>
      <c r="C11" s="44"/>
    </row>
    <row r="12" spans="1:3">
      <c r="B12" s="43"/>
      <c r="C12" s="44"/>
    </row>
    <row r="13" spans="1:3">
      <c r="B13" s="43"/>
      <c r="C13" s="44"/>
    </row>
    <row r="14" spans="1:3">
      <c r="B14" s="43"/>
      <c r="C14" s="44"/>
    </row>
    <row r="15" spans="1:3">
      <c r="B15" s="43"/>
      <c r="C15" s="44"/>
    </row>
    <row r="16" spans="1:3">
      <c r="B16" s="43"/>
      <c r="C16" s="44"/>
    </row>
    <row r="17" spans="2:3">
      <c r="B17" s="43"/>
      <c r="C17" s="44"/>
    </row>
    <row r="18" spans="2:3">
      <c r="B18" s="43"/>
      <c r="C18" s="44"/>
    </row>
    <row r="19" spans="2:3">
      <c r="B19" s="43"/>
      <c r="C19" s="44"/>
    </row>
    <row r="20" spans="2:3">
      <c r="B20" s="43"/>
      <c r="C20" s="44"/>
    </row>
    <row r="21" spans="2:3">
      <c r="B21" s="43"/>
      <c r="C21" s="44"/>
    </row>
    <row r="22" spans="2:3">
      <c r="B22" s="43"/>
      <c r="C22" s="44"/>
    </row>
    <row r="23" spans="2:3">
      <c r="B23" s="43"/>
      <c r="C23" s="44"/>
    </row>
    <row r="24" spans="2:3">
      <c r="B24" s="43"/>
      <c r="C24" s="44"/>
    </row>
    <row r="25" spans="2:3">
      <c r="B25" s="43"/>
      <c r="C25" s="44"/>
    </row>
    <row r="26" spans="2:3">
      <c r="B26" s="43"/>
      <c r="C26" s="44"/>
    </row>
    <row r="27" spans="2:3">
      <c r="B27" s="43"/>
      <c r="C27" s="44"/>
    </row>
    <row r="28" spans="2:3">
      <c r="B28" s="43"/>
      <c r="C28" s="44"/>
    </row>
    <row r="29" spans="2:3">
      <c r="B29" s="43"/>
      <c r="C29" s="44"/>
    </row>
    <row r="30" spans="2:3">
      <c r="B30" s="43"/>
      <c r="C30" s="44"/>
    </row>
    <row r="31" spans="2:3">
      <c r="B31" s="43"/>
      <c r="C31" s="44"/>
    </row>
    <row r="32" spans="2:3">
      <c r="B32" s="43"/>
      <c r="C32" s="44"/>
    </row>
    <row r="33" spans="2:3">
      <c r="B33" s="43"/>
      <c r="C33" s="44"/>
    </row>
    <row r="34" spans="2:3">
      <c r="B34" s="43"/>
      <c r="C34" s="44"/>
    </row>
    <row r="35" spans="2:3">
      <c r="B35" s="43"/>
      <c r="C35" s="44"/>
    </row>
    <row r="36" spans="2:3">
      <c r="B36" s="43"/>
      <c r="C36" s="44"/>
    </row>
    <row r="37" spans="2:3">
      <c r="B37" s="43"/>
      <c r="C37" s="44"/>
    </row>
    <row r="38" spans="2:3">
      <c r="B38" s="43"/>
      <c r="C38" s="44"/>
    </row>
    <row r="39" spans="2:3">
      <c r="B39" s="43"/>
      <c r="C39" s="44"/>
    </row>
    <row r="40" spans="2:3">
      <c r="B40" s="43"/>
      <c r="C40" s="44"/>
    </row>
    <row r="41" spans="2:3">
      <c r="B41" s="43"/>
      <c r="C41" s="44"/>
    </row>
    <row r="42" spans="2:3">
      <c r="B42" s="43"/>
      <c r="C42" s="44"/>
    </row>
    <row r="43" spans="2:3">
      <c r="B43" s="43"/>
      <c r="C43" s="44"/>
    </row>
    <row r="44" spans="2:3">
      <c r="B44" s="43"/>
      <c r="C44" s="44"/>
    </row>
    <row r="45" spans="2:3">
      <c r="B45" s="43"/>
      <c r="C45" s="44"/>
    </row>
    <row r="46" spans="2:3">
      <c r="B46" s="43"/>
      <c r="C46" s="44"/>
    </row>
    <row r="47" spans="2:3">
      <c r="B47" s="43"/>
      <c r="C47" s="44"/>
    </row>
    <row r="48" spans="2:3">
      <c r="B48" s="43"/>
      <c r="C48" s="44"/>
    </row>
    <row r="49" spans="2:3">
      <c r="B49" s="43"/>
      <c r="C49" s="44"/>
    </row>
    <row r="50" spans="2:3">
      <c r="B50" s="43"/>
      <c r="C50" s="44"/>
    </row>
    <row r="51" spans="2:3">
      <c r="B51" s="43"/>
      <c r="C51" s="44"/>
    </row>
    <row r="52" spans="2:3">
      <c r="B52" s="43"/>
      <c r="C52" s="44"/>
    </row>
    <row r="53" spans="2:3">
      <c r="B53" s="43"/>
      <c r="C53" s="44"/>
    </row>
    <row r="54" spans="2:3">
      <c r="B54" s="43"/>
      <c r="C54" s="44"/>
    </row>
    <row r="55" spans="2:3">
      <c r="B55" s="43"/>
      <c r="C55" s="44"/>
    </row>
    <row r="56" spans="2:3">
      <c r="B56" s="43"/>
      <c r="C56" s="44"/>
    </row>
    <row r="57" spans="2:3">
      <c r="B57" s="43"/>
      <c r="C57" s="44"/>
    </row>
    <row r="58" spans="2:3">
      <c r="B58" s="43"/>
      <c r="C58" s="44"/>
    </row>
    <row r="59" spans="2:3">
      <c r="B59" s="43"/>
      <c r="C59" s="44"/>
    </row>
    <row r="60" spans="2:3">
      <c r="B60" s="43"/>
      <c r="C60" s="44"/>
    </row>
    <row r="61" spans="2:3">
      <c r="B61" s="43"/>
      <c r="C61" s="44"/>
    </row>
    <row r="62" spans="2:3">
      <c r="B62" s="43"/>
      <c r="C62" s="44"/>
    </row>
    <row r="63" spans="2:3">
      <c r="B63" s="43"/>
      <c r="C63" s="44"/>
    </row>
    <row r="64" spans="2:3">
      <c r="B64" s="43"/>
      <c r="C64" s="44"/>
    </row>
    <row r="65" spans="2:3">
      <c r="B65" s="43"/>
      <c r="C65" s="44"/>
    </row>
    <row r="66" spans="2:3">
      <c r="B66" s="43"/>
      <c r="C66" s="44"/>
    </row>
    <row r="67" spans="2:3">
      <c r="B67" s="43"/>
      <c r="C67" s="44"/>
    </row>
    <row r="68" spans="2:3">
      <c r="B68" s="43"/>
      <c r="C68" s="44"/>
    </row>
    <row r="69" spans="2:3">
      <c r="B69" s="43"/>
      <c r="C69" s="44"/>
    </row>
    <row r="70" spans="2:3">
      <c r="B70" s="43"/>
      <c r="C70" s="44"/>
    </row>
    <row r="71" spans="2:3">
      <c r="B71" s="43"/>
      <c r="C71" s="44"/>
    </row>
    <row r="72" spans="2:3">
      <c r="B72" s="43"/>
      <c r="C72" s="44"/>
    </row>
    <row r="73" spans="2:3">
      <c r="B73" s="43"/>
      <c r="C73" s="44"/>
    </row>
    <row r="74" spans="2:3">
      <c r="B74" s="43"/>
      <c r="C74" s="44"/>
    </row>
    <row r="75" spans="2:3">
      <c r="B75" s="43"/>
      <c r="C75" s="44"/>
    </row>
    <row r="76" spans="2:3">
      <c r="B76" s="43"/>
      <c r="C76" s="44"/>
    </row>
    <row r="77" spans="2:3">
      <c r="B77" s="43"/>
      <c r="C77" s="44"/>
    </row>
    <row r="78" spans="2:3">
      <c r="B78" s="43"/>
      <c r="C78" s="44"/>
    </row>
    <row r="79" spans="2:3">
      <c r="B79" s="43"/>
      <c r="C79" s="44"/>
    </row>
    <row r="80" spans="2:3">
      <c r="B80" s="43"/>
      <c r="C80" s="44"/>
    </row>
    <row r="81" spans="2:3">
      <c r="B81" s="43"/>
      <c r="C81" s="44"/>
    </row>
    <row r="82" spans="2:3">
      <c r="B82" s="43"/>
      <c r="C82" s="44"/>
    </row>
    <row r="83" spans="2:3">
      <c r="B83" s="43"/>
      <c r="C83" s="44"/>
    </row>
    <row r="84" spans="2:3">
      <c r="B84" s="43"/>
      <c r="C84" s="44"/>
    </row>
    <row r="85" spans="2:3">
      <c r="B85" s="43"/>
      <c r="C85" s="44"/>
    </row>
    <row r="86" spans="2:3">
      <c r="B86" s="43"/>
      <c r="C86" s="44"/>
    </row>
    <row r="87" spans="2:3">
      <c r="B87" s="43"/>
      <c r="C87" s="44"/>
    </row>
    <row r="88" spans="2:3">
      <c r="B88" s="43"/>
      <c r="C88" s="44"/>
    </row>
    <row r="89" spans="2:3">
      <c r="B89" s="43"/>
      <c r="C89" s="44"/>
    </row>
    <row r="90" spans="2:3">
      <c r="B90" s="43"/>
      <c r="C90" s="44"/>
    </row>
    <row r="91" spans="2:3">
      <c r="B91" s="43"/>
      <c r="C91" s="44"/>
    </row>
    <row r="92" spans="2:3">
      <c r="B92" s="43"/>
      <c r="C92" s="44"/>
    </row>
    <row r="93" spans="2:3">
      <c r="B93" s="43"/>
      <c r="C93" s="44"/>
    </row>
    <row r="94" spans="2:3">
      <c r="B94" s="43"/>
      <c r="C94" s="44"/>
    </row>
    <row r="95" spans="2:3">
      <c r="B95" s="43"/>
      <c r="C95" s="44"/>
    </row>
    <row r="96" spans="2:3">
      <c r="B96" s="43"/>
      <c r="C96" s="44"/>
    </row>
    <row r="97" spans="2:3">
      <c r="B97" s="43"/>
      <c r="C97" s="44"/>
    </row>
    <row r="98" spans="2:3">
      <c r="B98" s="43"/>
      <c r="C98" s="44"/>
    </row>
    <row r="99" spans="2:3">
      <c r="B99" s="43"/>
      <c r="C99" s="44"/>
    </row>
    <row r="100" spans="2:3">
      <c r="B100" s="43"/>
      <c r="C100" s="44"/>
    </row>
    <row r="101" spans="2:3">
      <c r="B101" s="43"/>
      <c r="C101" s="44"/>
    </row>
    <row r="102" spans="2:3">
      <c r="B102" s="43"/>
      <c r="C102" s="44"/>
    </row>
    <row r="103" spans="2:3">
      <c r="B103" s="43"/>
      <c r="C103" s="44"/>
    </row>
    <row r="104" spans="2:3">
      <c r="B104" s="43"/>
      <c r="C104" s="44"/>
    </row>
    <row r="105" spans="2:3">
      <c r="B105" s="43"/>
      <c r="C105" s="44"/>
    </row>
    <row r="106" spans="2:3">
      <c r="B106" s="43"/>
      <c r="C106" s="44"/>
    </row>
    <row r="107" spans="2:3">
      <c r="B107" s="43"/>
      <c r="C107" s="44"/>
    </row>
    <row r="108" spans="2:3">
      <c r="B108" s="43"/>
      <c r="C108" s="44"/>
    </row>
    <row r="109" spans="2:3">
      <c r="B109" s="43"/>
      <c r="C109" s="44"/>
    </row>
    <row r="110" spans="2:3">
      <c r="B110" s="43"/>
      <c r="C110" s="44"/>
    </row>
    <row r="111" spans="2:3">
      <c r="B111" s="43"/>
      <c r="C111" s="44"/>
    </row>
    <row r="112" spans="2:3">
      <c r="B112" s="43"/>
      <c r="C112" s="44"/>
    </row>
    <row r="113" spans="2:3">
      <c r="B113" s="43"/>
      <c r="C113" s="44"/>
    </row>
    <row r="114" spans="2:3">
      <c r="B114" s="43"/>
      <c r="C114" s="44"/>
    </row>
    <row r="115" spans="2:3">
      <c r="B115" s="43"/>
      <c r="C115" s="44"/>
    </row>
    <row r="116" spans="2:3">
      <c r="B116" s="43"/>
      <c r="C116" s="44"/>
    </row>
    <row r="117" spans="2:3">
      <c r="B117" s="43"/>
      <c r="C117" s="44"/>
    </row>
    <row r="118" spans="2:3">
      <c r="B118" s="43"/>
      <c r="C118" s="44"/>
    </row>
    <row r="119" spans="2:3">
      <c r="B119" s="43"/>
      <c r="C119" s="44"/>
    </row>
    <row r="120" spans="2:3">
      <c r="B120" s="43"/>
      <c r="C120" s="44"/>
    </row>
    <row r="121" spans="2:3">
      <c r="B121" s="43"/>
      <c r="C121" s="44"/>
    </row>
    <row r="122" spans="2:3">
      <c r="B122" s="43"/>
      <c r="C122" s="44"/>
    </row>
    <row r="123" spans="2:3">
      <c r="B123" s="43"/>
      <c r="C123" s="44"/>
    </row>
    <row r="124" spans="2:3">
      <c r="B124" s="43"/>
      <c r="C124" s="44"/>
    </row>
    <row r="125" spans="2:3">
      <c r="B125" s="43"/>
      <c r="C125" s="44"/>
    </row>
    <row r="126" spans="2:3">
      <c r="B126" s="43"/>
      <c r="C126" s="44"/>
    </row>
    <row r="127" spans="2:3">
      <c r="B127" s="43"/>
      <c r="C127" s="44"/>
    </row>
    <row r="128" spans="2:3">
      <c r="B128" s="43"/>
      <c r="C128" s="44"/>
    </row>
    <row r="129" spans="2:3">
      <c r="B129" s="43"/>
      <c r="C129" s="44"/>
    </row>
    <row r="130" spans="2:3">
      <c r="B130" s="43"/>
      <c r="C130" s="44"/>
    </row>
    <row r="131" spans="2:3">
      <c r="B131" s="43"/>
      <c r="C131" s="44"/>
    </row>
    <row r="132" spans="2:3">
      <c r="B132" s="43"/>
      <c r="C132" s="44"/>
    </row>
    <row r="133" spans="2:3">
      <c r="B133" s="43"/>
      <c r="C133" s="44"/>
    </row>
    <row r="134" spans="2:3">
      <c r="B134" s="43"/>
      <c r="C134" s="44"/>
    </row>
    <row r="135" spans="2:3">
      <c r="B135" s="43"/>
      <c r="C135" s="44"/>
    </row>
    <row r="136" spans="2:3">
      <c r="B136" s="43"/>
      <c r="C136" s="44"/>
    </row>
    <row r="137" spans="2:3">
      <c r="B137" s="43"/>
      <c r="C137" s="44"/>
    </row>
    <row r="138" spans="2:3">
      <c r="B138" s="43"/>
      <c r="C138" s="44"/>
    </row>
    <row r="139" spans="2:3">
      <c r="B139" s="43"/>
      <c r="C139" s="44"/>
    </row>
    <row r="140" spans="2:3">
      <c r="B140" s="43"/>
      <c r="C140" s="44"/>
    </row>
    <row r="141" spans="2:3">
      <c r="B141" s="43"/>
      <c r="C141" s="44"/>
    </row>
    <row r="142" spans="2:3">
      <c r="B142" s="43"/>
      <c r="C142" s="44"/>
    </row>
    <row r="143" spans="2:3">
      <c r="B143" s="43"/>
      <c r="C143" s="44"/>
    </row>
    <row r="144" spans="2:3">
      <c r="B144" s="43"/>
      <c r="C144" s="44"/>
    </row>
    <row r="145" spans="2:3">
      <c r="B145" s="43"/>
      <c r="C145" s="44"/>
    </row>
    <row r="146" spans="2:3">
      <c r="B146" s="43"/>
      <c r="C146" s="44"/>
    </row>
    <row r="147" spans="2:3">
      <c r="B147" s="43"/>
      <c r="C147" s="44"/>
    </row>
    <row r="148" spans="2:3">
      <c r="B148" s="43"/>
      <c r="C148" s="44"/>
    </row>
    <row r="149" spans="2:3">
      <c r="B149" s="43"/>
      <c r="C149" s="44"/>
    </row>
    <row r="150" spans="2:3">
      <c r="B150" s="43"/>
      <c r="C150" s="44"/>
    </row>
    <row r="151" spans="2:3">
      <c r="B151" s="43"/>
      <c r="C151" s="44"/>
    </row>
    <row r="152" spans="2:3">
      <c r="B152" s="43"/>
      <c r="C152" s="44"/>
    </row>
    <row r="153" spans="2:3">
      <c r="B153" s="43"/>
      <c r="C153" s="44"/>
    </row>
    <row r="154" spans="2:3">
      <c r="B154" s="43"/>
      <c r="C154" s="44"/>
    </row>
    <row r="155" spans="2:3">
      <c r="B155" s="43"/>
      <c r="C155" s="44"/>
    </row>
    <row r="156" spans="2:3">
      <c r="B156" s="43"/>
      <c r="C156" s="44"/>
    </row>
    <row r="157" spans="2:3">
      <c r="B157" s="43"/>
      <c r="C157" s="44"/>
    </row>
    <row r="158" spans="2:3">
      <c r="B158" s="43"/>
      <c r="C158" s="44"/>
    </row>
    <row r="159" spans="2:3">
      <c r="B159" s="43"/>
      <c r="C159" s="44"/>
    </row>
    <row r="160" spans="2:3">
      <c r="B160" s="43"/>
      <c r="C160" s="44"/>
    </row>
    <row r="161" spans="2:3">
      <c r="B161" s="43"/>
      <c r="C161" s="44"/>
    </row>
    <row r="162" spans="2:3">
      <c r="B162" s="43"/>
      <c r="C162" s="44"/>
    </row>
    <row r="163" spans="2:3">
      <c r="B163" s="43"/>
      <c r="C163" s="44"/>
    </row>
    <row r="164" spans="2:3">
      <c r="B164" s="43"/>
      <c r="C164" s="44"/>
    </row>
    <row r="165" spans="2:3">
      <c r="B165" s="43"/>
      <c r="C165" s="44"/>
    </row>
    <row r="166" spans="2:3">
      <c r="B166" s="43"/>
      <c r="C166" s="44"/>
    </row>
    <row r="167" spans="2:3">
      <c r="B167" s="43"/>
      <c r="C167" s="44"/>
    </row>
    <row r="168" spans="2:3">
      <c r="B168" s="43"/>
      <c r="C168" s="44"/>
    </row>
    <row r="169" spans="2:3">
      <c r="B169" s="43"/>
      <c r="C169" s="44"/>
    </row>
    <row r="170" spans="2:3">
      <c r="B170" s="43"/>
      <c r="C170" s="44"/>
    </row>
    <row r="171" spans="2:3">
      <c r="B171" s="43"/>
      <c r="C171" s="44"/>
    </row>
    <row r="172" spans="2:3">
      <c r="B172" s="43"/>
      <c r="C172" s="44"/>
    </row>
    <row r="173" spans="2:3">
      <c r="B173" s="43"/>
      <c r="C173" s="44"/>
    </row>
    <row r="174" spans="2:3">
      <c r="B174" s="43"/>
      <c r="C174" s="44"/>
    </row>
    <row r="175" spans="2:3">
      <c r="B175" s="43"/>
      <c r="C175" s="44"/>
    </row>
    <row r="176" spans="2:3">
      <c r="B176" s="43"/>
      <c r="C176" s="44"/>
    </row>
    <row r="177" spans="2:3">
      <c r="B177" s="43"/>
      <c r="C177" s="44"/>
    </row>
    <row r="178" spans="2:3">
      <c r="B178" s="43"/>
      <c r="C178" s="44"/>
    </row>
    <row r="179" spans="2:3">
      <c r="B179" s="43"/>
      <c r="C179" s="44"/>
    </row>
    <row r="180" spans="2:3">
      <c r="B180" s="43"/>
      <c r="C180" s="44"/>
    </row>
    <row r="181" spans="2:3">
      <c r="B181" s="43"/>
      <c r="C181" s="44"/>
    </row>
    <row r="182" spans="2:3">
      <c r="B182" s="43"/>
      <c r="C182" s="44"/>
    </row>
    <row r="183" spans="2:3">
      <c r="B183" s="43"/>
      <c r="C183" s="44"/>
    </row>
    <row r="184" spans="2:3">
      <c r="B184" s="43"/>
      <c r="C184" s="44"/>
    </row>
    <row r="185" spans="2:3">
      <c r="B185" s="43"/>
      <c r="C185" s="44"/>
    </row>
    <row r="186" spans="2:3">
      <c r="B186" s="43"/>
      <c r="C186" s="44"/>
    </row>
    <row r="187" spans="2:3">
      <c r="B187" s="43"/>
      <c r="C187" s="44"/>
    </row>
    <row r="188" spans="2:3">
      <c r="B188" s="43"/>
      <c r="C188" s="44"/>
    </row>
    <row r="189" spans="2:3">
      <c r="B189" s="43"/>
      <c r="C189" s="44"/>
    </row>
    <row r="190" spans="2:3">
      <c r="B190" s="43"/>
      <c r="C190" s="44"/>
    </row>
    <row r="191" spans="2:3">
      <c r="B191" s="43"/>
      <c r="C191" s="44"/>
    </row>
    <row r="192" spans="2:3">
      <c r="B192" s="43"/>
      <c r="C192" s="44"/>
    </row>
    <row r="193" spans="2:3">
      <c r="B193" s="43"/>
      <c r="C193" s="44"/>
    </row>
    <row r="194" spans="2:3">
      <c r="B194" s="43"/>
      <c r="C194" s="44"/>
    </row>
    <row r="195" spans="2:3">
      <c r="B195" s="43"/>
      <c r="C195" s="44"/>
    </row>
    <row r="196" spans="2:3">
      <c r="B196" s="43"/>
      <c r="C196" s="44"/>
    </row>
    <row r="197" spans="2:3">
      <c r="B197" s="43"/>
      <c r="C197" s="44"/>
    </row>
    <row r="198" spans="2:3">
      <c r="B198" s="43"/>
      <c r="C198" s="44"/>
    </row>
    <row r="199" spans="2:3">
      <c r="B199" s="43"/>
      <c r="C199" s="44"/>
    </row>
    <row r="200" spans="2:3">
      <c r="B200" s="43"/>
      <c r="C200" s="44"/>
    </row>
    <row r="201" spans="2:3">
      <c r="B201" s="43" t="s">
        <v>132</v>
      </c>
      <c r="C201" s="44">
        <f>SUM(C3:C200)</f>
        <v>1050000</v>
      </c>
    </row>
  </sheetData>
  <phoneticPr fontId="36"/>
  <pageMargins left="0.70866141732283472" right="0.70866141732283472" top="0.74803149606299213" bottom="0.74803149606299213" header="0.31496062992125984" footer="0.31496062992125984"/>
  <pageSetup paperSize="9" orientation="portrait" cellComments="asDisplayed"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pageSetUpPr fitToPage="1"/>
  </sheetPr>
  <dimension ref="A1:J9"/>
  <sheetViews>
    <sheetView view="pageBreakPreview" zoomScale="70" zoomScaleNormal="130" zoomScaleSheetLayoutView="70" workbookViewId="0">
      <selection activeCell="D5" sqref="D5"/>
    </sheetView>
  </sheetViews>
  <sheetFormatPr defaultColWidth="9" defaultRowHeight="13.2"/>
  <cols>
    <col min="1" max="1" width="37.88671875" style="6" customWidth="1"/>
    <col min="2" max="5" width="15.109375" style="14" customWidth="1"/>
    <col min="6" max="6" width="16.44140625" style="14" customWidth="1"/>
    <col min="7" max="7" width="24.21875" style="14" customWidth="1"/>
    <col min="8" max="8" width="19.77734375" style="14"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0" ht="73.5" customHeight="1">
      <c r="A1" s="45" t="s">
        <v>164</v>
      </c>
      <c r="B1" s="82" t="s">
        <v>128</v>
      </c>
      <c r="C1" s="83"/>
      <c r="D1" s="83"/>
      <c r="E1" s="83"/>
      <c r="F1" s="83"/>
      <c r="G1" s="83"/>
      <c r="H1" s="83"/>
      <c r="I1" s="26"/>
    </row>
    <row r="2" spans="1:10" ht="41.25" customHeight="1">
      <c r="A2" s="76" t="s">
        <v>112</v>
      </c>
      <c r="B2" s="77"/>
      <c r="C2" s="77"/>
      <c r="D2" s="77"/>
      <c r="E2" s="77"/>
      <c r="F2" s="77"/>
      <c r="G2" s="77"/>
      <c r="H2" s="77"/>
      <c r="I2" s="84" t="s">
        <v>54</v>
      </c>
      <c r="J2" s="8"/>
    </row>
    <row r="3" spans="1:10" ht="72.75" customHeight="1">
      <c r="A3" s="9" t="s">
        <v>126</v>
      </c>
      <c r="B3" s="13" t="s">
        <v>103</v>
      </c>
      <c r="C3" s="13" t="s">
        <v>104</v>
      </c>
      <c r="D3" s="13" t="s">
        <v>102</v>
      </c>
      <c r="E3" s="13" t="s">
        <v>105</v>
      </c>
      <c r="F3" s="13" t="s">
        <v>106</v>
      </c>
      <c r="G3" s="13" t="s">
        <v>108</v>
      </c>
      <c r="H3" s="13" t="s">
        <v>107</v>
      </c>
      <c r="I3" s="85"/>
      <c r="J3" s="15" t="s">
        <v>100</v>
      </c>
    </row>
    <row r="4" spans="1:10" ht="84.75" customHeight="1">
      <c r="A4" s="11" t="s">
        <v>123</v>
      </c>
      <c r="B4" s="16">
        <v>0</v>
      </c>
      <c r="C4" s="16">
        <v>0</v>
      </c>
      <c r="D4" s="60" t="e">
        <f>C4/B4</f>
        <v>#DIV/0!</v>
      </c>
      <c r="E4" s="61" t="e">
        <f>(D4-0.02)*B4</f>
        <v>#DIV/0!</v>
      </c>
      <c r="F4" s="27">
        <v>0</v>
      </c>
      <c r="G4" s="33">
        <v>0</v>
      </c>
      <c r="H4" s="28">
        <v>0</v>
      </c>
      <c r="I4" s="62">
        <f>F4*G4*H4</f>
        <v>0</v>
      </c>
      <c r="J4" s="15"/>
    </row>
    <row r="5" spans="1:10" ht="93.75" customHeight="1">
      <c r="A5" s="11" t="s">
        <v>124</v>
      </c>
      <c r="B5" s="16">
        <v>0</v>
      </c>
      <c r="C5" s="16">
        <v>0</v>
      </c>
      <c r="D5" s="60" t="e">
        <f>C5/B5</f>
        <v>#DIV/0!</v>
      </c>
      <c r="E5" s="61" t="e">
        <f>(D5-0.02)*B5</f>
        <v>#DIV/0!</v>
      </c>
      <c r="F5" s="27">
        <v>0</v>
      </c>
      <c r="G5" s="33">
        <v>0</v>
      </c>
      <c r="H5" s="28">
        <v>0</v>
      </c>
      <c r="I5" s="62">
        <f>F5*G5*H5</f>
        <v>0</v>
      </c>
      <c r="J5" s="15"/>
    </row>
    <row r="6" spans="1:10" ht="90" customHeight="1">
      <c r="A6" s="11" t="s">
        <v>125</v>
      </c>
      <c r="B6" s="86"/>
      <c r="C6" s="87"/>
      <c r="D6" s="87"/>
      <c r="E6" s="87"/>
      <c r="F6" s="87"/>
      <c r="G6" s="87"/>
      <c r="H6" s="87"/>
      <c r="I6" s="16">
        <v>0</v>
      </c>
      <c r="J6" s="15"/>
    </row>
    <row r="7" spans="1:10" ht="60.75" customHeight="1">
      <c r="A7" s="88" t="s">
        <v>127</v>
      </c>
      <c r="B7" s="89"/>
      <c r="C7" s="89"/>
      <c r="D7" s="89"/>
      <c r="E7" s="89"/>
      <c r="F7" s="89"/>
      <c r="G7" s="89"/>
      <c r="H7" s="89"/>
      <c r="I7" s="89"/>
    </row>
    <row r="9" spans="1:10">
      <c r="A9" s="38"/>
    </row>
  </sheetData>
  <mergeCells count="5">
    <mergeCell ref="B1:H1"/>
    <mergeCell ref="A2:H2"/>
    <mergeCell ref="I2:I3"/>
    <mergeCell ref="B6:H6"/>
    <mergeCell ref="A7:I7"/>
  </mergeCells>
  <phoneticPr fontId="36"/>
  <conditionalFormatting sqref="A4:H5 I4:I6 A6:B6">
    <cfRule type="expression" dxfId="13"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9500c7e0-a8b4-4cc7-a7aa-d9d65591dd5a"/>
    <ds:schemaRef ds:uri="85e6e18b-26c1-4122-9e79-e6c53ac26d53"/>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【参考】集計用シート（賃上げ支援事業）</vt:lpstr>
      <vt:lpstr>【総額及び平均額】賃上げ支援事業実績報告書（法人単位）</vt:lpstr>
      <vt:lpstr>【※まずこちらを入力】対象施設報告シート（法人単位）</vt:lpstr>
      <vt:lpstr>別紙（2.0％超部分算定シート）（法人単位）</vt:lpstr>
      <vt:lpstr>都道府県リスト</vt:lpstr>
      <vt:lpstr>'【総額及び平均額】賃上げ支援事業実績報告書（法人単位）'!Print_Area</vt:lpstr>
      <vt:lpstr>'別紙（2.0％超部分算定シート）（法人単位）'!Print_Area</vt:lpstr>
      <vt:lpstr>'【総額及び平均額】賃上げ支援事業実績報告書（法人単位）'!Print_Titles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2026-05-25T09:14:25Z</cp:lastPrinted>
  <dcterms:created xsi:type="dcterms:W3CDTF">2017-10-26T07:12:00Z</dcterms:created>
  <dcterms:modified xsi:type="dcterms:W3CDTF">2026-07-15T10:28:23Z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