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10.1.83.21\法務学事課\02　私学振興\【0500私学助成（県）】\0505私立学校運営費補助（教育改革推進特別経費）\01_交付事務\R7\01_事前連絡【預かり保育分】\01_起案\"/>
    </mc:Choice>
  </mc:AlternateContent>
  <bookViews>
    <workbookView xWindow="0" yWindow="0" windowWidth="23040" windowHeight="9096" tabRatio="656"/>
  </bookViews>
  <sheets>
    <sheet name="別紙１" sheetId="16" r:id="rId1"/>
    <sheet name="別紙1-2幼" sheetId="17" r:id="rId2"/>
    <sheet name="別紙2" sheetId="20" r:id="rId3"/>
    <sheet name="別紙3-1" sheetId="30" r:id="rId4"/>
    <sheet name="別紙3-2" sheetId="21" r:id="rId5"/>
    <sheet name="別紙3-3" sheetId="32" r:id="rId6"/>
    <sheet name="別紙3-4" sheetId="27" r:id="rId7"/>
    <sheet name="別紙4-1" sheetId="10" r:id="rId8"/>
    <sheet name="別紙4-2" sheetId="23" r:id="rId9"/>
    <sheet name="別紙4-3" sheetId="28" r:id="rId10"/>
    <sheet name="別紙4-4" sheetId="39" r:id="rId11"/>
    <sheet name="別紙5-1" sheetId="37" r:id="rId12"/>
    <sheet name="別紙5-2" sheetId="22" r:id="rId13"/>
    <sheet name="別紙5-3" sheetId="29" r:id="rId14"/>
    <sheet name="別紙5-4" sheetId="40" r:id="rId15"/>
    <sheet name="別紙６" sheetId="15" r:id="rId16"/>
  </sheets>
  <definedNames>
    <definedName name="OLE_LINK1" localSheetId="0">別紙１!$B$76</definedName>
    <definedName name="_xlnm.Print_Area" localSheetId="0">別紙１!$A$1:$I$31</definedName>
    <definedName name="_xlnm.Print_Area" localSheetId="1">'別紙1-2幼'!$A$2:$G$76</definedName>
    <definedName name="_xlnm.Print_Area" localSheetId="2">別紙2!$A$2:$P$25</definedName>
    <definedName name="_xlnm.Print_Area" localSheetId="3">'別紙3-1'!$A$2:$H$36</definedName>
    <definedName name="_xlnm.Print_Area" localSheetId="4">'別紙3-2'!$A$2:$AD$58</definedName>
    <definedName name="_xlnm.Print_Area" localSheetId="5">'別紙3-3'!$A$1:$T$30</definedName>
    <definedName name="_xlnm.Print_Area" localSheetId="6">'別紙3-4'!$A$1:$T$50</definedName>
    <definedName name="_xlnm.Print_Area" localSheetId="7">'別紙4-1'!$A$2:$F$21</definedName>
    <definedName name="_xlnm.Print_Area" localSheetId="8">'別紙4-2'!$A$2:$V$60</definedName>
    <definedName name="_xlnm.Print_Area" localSheetId="9">'別紙4-3'!$A$1:$T$30</definedName>
    <definedName name="_xlnm.Print_Area" localSheetId="10">'別紙4-4'!$A$1:$T$50</definedName>
    <definedName name="_xlnm.Print_Area" localSheetId="11">'別紙5-1'!$A$2:$H$23</definedName>
    <definedName name="_xlnm.Print_Area" localSheetId="12">'別紙5-2'!$A$2:$V$60</definedName>
    <definedName name="_xlnm.Print_Area" localSheetId="14">'別紙5-4'!$A$1:$T$50</definedName>
    <definedName name="_xlnm.Print_Area" localSheetId="15">別紙６!$A$2:$G$50</definedName>
    <definedName name="_xlnm.Print_Titles" localSheetId="6">'別紙3-4'!$1:$2</definedName>
    <definedName name="_xlnm.Print_Titles" localSheetId="10">'別紙4-4'!$1:$2</definedName>
    <definedName name="_xlnm.Print_Titles" localSheetId="14">'別紙5-4'!$1:$2</definedName>
    <definedName name="_xlnm.Print_Titles" localSheetId="15">別紙６!$2:$9</definedName>
  </definedNames>
  <calcPr calcId="162913"/>
</workbook>
</file>

<file path=xl/calcChain.xml><?xml version="1.0" encoding="utf-8"?>
<calcChain xmlns="http://schemas.openxmlformats.org/spreadsheetml/2006/main">
  <c r="N50" i="21" l="1"/>
  <c r="M50" i="21"/>
  <c r="L50" i="21"/>
  <c r="B50" i="21"/>
  <c r="B49" i="22"/>
  <c r="H49" i="22"/>
  <c r="J49" i="22"/>
  <c r="E18" i="20"/>
  <c r="D18" i="20"/>
  <c r="O11" i="20"/>
  <c r="N11" i="20"/>
  <c r="M11" i="20"/>
  <c r="L11" i="20"/>
  <c r="K11" i="20"/>
  <c r="J11" i="20"/>
  <c r="I11" i="20"/>
  <c r="H11" i="20"/>
  <c r="G11" i="20"/>
  <c r="F11" i="20"/>
  <c r="E11" i="20"/>
  <c r="D11" i="20"/>
  <c r="G17" i="22" l="1"/>
  <c r="D20" i="37"/>
  <c r="D19" i="37"/>
  <c r="C19" i="37"/>
  <c r="D18" i="37"/>
  <c r="C18" i="37"/>
  <c r="C20" i="37" s="1"/>
  <c r="C12" i="37"/>
  <c r="C10" i="37"/>
  <c r="C11" i="37"/>
  <c r="D11" i="37"/>
  <c r="C21" i="37" l="1"/>
  <c r="D27" i="30"/>
  <c r="C27" i="30"/>
  <c r="C26" i="30"/>
  <c r="C28" i="30" s="1"/>
  <c r="D19" i="30"/>
  <c r="C19" i="30"/>
  <c r="D11" i="30"/>
  <c r="C11" i="30"/>
  <c r="D10" i="30"/>
  <c r="D26" i="30" s="1"/>
  <c r="C10" i="30"/>
  <c r="D18" i="30" s="1"/>
  <c r="D20" i="30" s="1"/>
  <c r="C29" i="30" l="1"/>
  <c r="D28" i="30"/>
  <c r="D12" i="30"/>
  <c r="C12" i="30"/>
  <c r="C13" i="30"/>
  <c r="S45" i="40"/>
  <c r="N47" i="40"/>
  <c r="S26" i="39"/>
  <c r="N47" i="39" s="1"/>
  <c r="Q47" i="39" s="1"/>
  <c r="I26" i="39"/>
  <c r="D47" i="39" s="1"/>
  <c r="G47" i="39" s="1"/>
  <c r="S45" i="39"/>
  <c r="I45" i="39"/>
  <c r="U47" i="23"/>
  <c r="T47" i="23"/>
  <c r="S47" i="23"/>
  <c r="M47" i="23"/>
  <c r="T7" i="23" l="1"/>
  <c r="O7" i="23"/>
  <c r="Q50" i="21"/>
  <c r="Z48" i="21"/>
  <c r="AA48" i="21"/>
  <c r="AA50" i="21" s="1"/>
  <c r="AC50" i="21"/>
  <c r="AB50" i="21"/>
  <c r="K20" i="21"/>
  <c r="K21" i="21"/>
  <c r="L21" i="21"/>
  <c r="L22" i="21"/>
  <c r="K22" i="21"/>
  <c r="L43" i="21"/>
  <c r="C18" i="30"/>
  <c r="C20" i="30" l="1"/>
  <c r="C21" i="30"/>
  <c r="P15" i="20"/>
  <c r="I5" i="23" l="1"/>
  <c r="E10" i="20" l="1"/>
  <c r="F10" i="20"/>
  <c r="G10" i="20"/>
  <c r="H10" i="20"/>
  <c r="I10" i="20"/>
  <c r="J10" i="20"/>
  <c r="K10" i="20"/>
  <c r="L10" i="20"/>
  <c r="M10" i="20"/>
  <c r="N10" i="20"/>
  <c r="O10" i="20"/>
  <c r="D10" i="20"/>
  <c r="P14" i="20"/>
  <c r="P11" i="20" l="1"/>
  <c r="P13" i="20"/>
  <c r="R45" i="22" l="1"/>
  <c r="S45" i="22"/>
  <c r="R38" i="22"/>
  <c r="S38" i="22"/>
  <c r="R31" i="22"/>
  <c r="S31" i="22"/>
  <c r="R24" i="22"/>
  <c r="S24" i="22"/>
  <c r="R17" i="22"/>
  <c r="S17" i="22"/>
  <c r="G41" i="22"/>
  <c r="H41" i="22" s="1"/>
  <c r="G34" i="22"/>
  <c r="H34" i="22"/>
  <c r="G27" i="22"/>
  <c r="H27" i="22"/>
  <c r="G20" i="22"/>
  <c r="H20" i="22" s="1"/>
  <c r="R43" i="23"/>
  <c r="S43" i="23" s="1"/>
  <c r="R36" i="23"/>
  <c r="S36" i="23"/>
  <c r="R29" i="23"/>
  <c r="S29" i="23"/>
  <c r="R22" i="23"/>
  <c r="S22" i="23"/>
  <c r="R23" i="23"/>
  <c r="S23" i="23"/>
  <c r="R15" i="23"/>
  <c r="S15" i="23" s="1"/>
  <c r="G39" i="23"/>
  <c r="H39" i="23"/>
  <c r="G36" i="23"/>
  <c r="H36" i="23"/>
  <c r="G32" i="23"/>
  <c r="H32" i="23"/>
  <c r="G25" i="23"/>
  <c r="H25" i="23"/>
  <c r="G18" i="23"/>
  <c r="H18" i="23" s="1"/>
  <c r="P17" i="20" l="1"/>
  <c r="P16" i="20"/>
  <c r="P12" i="20"/>
  <c r="P10" i="20" l="1"/>
  <c r="E14" i="17" s="1"/>
  <c r="Z42" i="21"/>
  <c r="AA42" i="21"/>
  <c r="Z35" i="21"/>
  <c r="AA35" i="21"/>
  <c r="Z28" i="21"/>
  <c r="AA28" i="21"/>
  <c r="Z21" i="21"/>
  <c r="AA21" i="21" s="1"/>
  <c r="K45" i="21"/>
  <c r="L45" i="21" s="1"/>
  <c r="K38" i="21"/>
  <c r="L38" i="21" s="1"/>
  <c r="K31" i="21"/>
  <c r="L31" i="21" s="1"/>
  <c r="K24" i="21"/>
  <c r="L24" i="21" s="1"/>
  <c r="B6" i="20" l="1"/>
  <c r="I25" i="40"/>
  <c r="S44" i="40"/>
  <c r="I44" i="40"/>
  <c r="S43" i="40"/>
  <c r="I43" i="40"/>
  <c r="S42" i="40"/>
  <c r="I42" i="40"/>
  <c r="S41" i="40"/>
  <c r="I41" i="40"/>
  <c r="S40" i="40"/>
  <c r="I40" i="40"/>
  <c r="S39" i="40"/>
  <c r="I39" i="40"/>
  <c r="S38" i="40"/>
  <c r="I38" i="40"/>
  <c r="S37" i="40"/>
  <c r="I37" i="40"/>
  <c r="S36" i="40"/>
  <c r="I36" i="40"/>
  <c r="S35" i="40"/>
  <c r="I35" i="40"/>
  <c r="S34" i="40"/>
  <c r="I34" i="40"/>
  <c r="S33" i="40"/>
  <c r="I33" i="40"/>
  <c r="S32" i="40"/>
  <c r="I32" i="40"/>
  <c r="S31" i="40"/>
  <c r="I31" i="40"/>
  <c r="S30" i="40"/>
  <c r="I30" i="40"/>
  <c r="I45" i="40" s="1"/>
  <c r="S25" i="40"/>
  <c r="S24" i="40"/>
  <c r="I24" i="40"/>
  <c r="S23" i="40"/>
  <c r="I23" i="40"/>
  <c r="S22" i="40"/>
  <c r="I22" i="40"/>
  <c r="S21" i="40"/>
  <c r="I21" i="40"/>
  <c r="S20" i="40"/>
  <c r="I20" i="40"/>
  <c r="S19" i="40"/>
  <c r="I19" i="40"/>
  <c r="S18" i="40"/>
  <c r="I18" i="40"/>
  <c r="S17" i="40"/>
  <c r="I17" i="40"/>
  <c r="S16" i="40"/>
  <c r="I16" i="40"/>
  <c r="S15" i="40"/>
  <c r="I15" i="40"/>
  <c r="S14" i="40"/>
  <c r="I14" i="40"/>
  <c r="S13" i="40"/>
  <c r="I13" i="40"/>
  <c r="S12" i="40"/>
  <c r="I12" i="40"/>
  <c r="S11" i="40"/>
  <c r="I11" i="40"/>
  <c r="S44" i="39"/>
  <c r="I44" i="39"/>
  <c r="S43" i="39"/>
  <c r="I43" i="39"/>
  <c r="S42" i="39"/>
  <c r="I42" i="39"/>
  <c r="S41" i="39"/>
  <c r="I41" i="39"/>
  <c r="S40" i="39"/>
  <c r="I40" i="39"/>
  <c r="S39" i="39"/>
  <c r="I39" i="39"/>
  <c r="S38" i="39"/>
  <c r="I38" i="39"/>
  <c r="S37" i="39"/>
  <c r="I37" i="39"/>
  <c r="S36" i="39"/>
  <c r="I36" i="39"/>
  <c r="S35" i="39"/>
  <c r="I35" i="39"/>
  <c r="S34" i="39"/>
  <c r="I34" i="39"/>
  <c r="S33" i="39"/>
  <c r="I33" i="39"/>
  <c r="S32" i="39"/>
  <c r="I32" i="39"/>
  <c r="S31" i="39"/>
  <c r="I31" i="39"/>
  <c r="S30" i="39"/>
  <c r="I30" i="39"/>
  <c r="S25" i="39"/>
  <c r="I25" i="39"/>
  <c r="S24" i="39"/>
  <c r="I24" i="39"/>
  <c r="S23" i="39"/>
  <c r="I23" i="39"/>
  <c r="S22" i="39"/>
  <c r="I22" i="39"/>
  <c r="S21" i="39"/>
  <c r="I21" i="39"/>
  <c r="S20" i="39"/>
  <c r="I20" i="39"/>
  <c r="S19" i="39"/>
  <c r="I19" i="39"/>
  <c r="S18" i="39"/>
  <c r="I18" i="39"/>
  <c r="S17" i="39"/>
  <c r="I17" i="39"/>
  <c r="S16" i="39"/>
  <c r="I16" i="39"/>
  <c r="S15" i="39"/>
  <c r="I15" i="39"/>
  <c r="S14" i="39"/>
  <c r="I14" i="39"/>
  <c r="S13" i="39"/>
  <c r="I13" i="39"/>
  <c r="S12" i="39"/>
  <c r="I12" i="39"/>
  <c r="S11" i="39"/>
  <c r="I11" i="39"/>
  <c r="S26" i="40" l="1"/>
  <c r="Q47" i="40"/>
  <c r="I26" i="40"/>
  <c r="D47" i="40" s="1"/>
  <c r="G47" i="40" s="1"/>
  <c r="F6" i="37"/>
  <c r="I49" i="22"/>
  <c r="G45" i="22"/>
  <c r="H45" i="22" s="1"/>
  <c r="G44" i="22"/>
  <c r="H44" i="22" s="1"/>
  <c r="G43" i="22"/>
  <c r="H43" i="22" s="1"/>
  <c r="G42" i="22"/>
  <c r="H42" i="22" s="1"/>
  <c r="G40" i="22"/>
  <c r="H40" i="22" s="1"/>
  <c r="G39" i="22"/>
  <c r="H39" i="22" s="1"/>
  <c r="G38" i="22"/>
  <c r="H38" i="22" s="1"/>
  <c r="G37" i="22"/>
  <c r="H37" i="22" s="1"/>
  <c r="G36" i="22"/>
  <c r="H36" i="22" s="1"/>
  <c r="G35" i="22"/>
  <c r="H35" i="22" s="1"/>
  <c r="G33" i="22"/>
  <c r="H33" i="22" s="1"/>
  <c r="G32" i="22"/>
  <c r="H32" i="22" s="1"/>
  <c r="G31" i="22"/>
  <c r="H31" i="22" s="1"/>
  <c r="G30" i="22"/>
  <c r="H30" i="22" s="1"/>
  <c r="G29" i="22"/>
  <c r="H29" i="22" s="1"/>
  <c r="G28" i="22"/>
  <c r="H28" i="22" s="1"/>
  <c r="G26" i="22"/>
  <c r="H26" i="22" s="1"/>
  <c r="G25" i="22"/>
  <c r="H25" i="22" s="1"/>
  <c r="G24" i="22"/>
  <c r="H24" i="22" s="1"/>
  <c r="G23" i="22"/>
  <c r="H23" i="22" s="1"/>
  <c r="G22" i="22"/>
  <c r="H22" i="22" s="1"/>
  <c r="G21" i="22"/>
  <c r="H21" i="22" s="1"/>
  <c r="G19" i="22"/>
  <c r="H19" i="22" s="1"/>
  <c r="G18" i="22"/>
  <c r="H18" i="22" s="1"/>
  <c r="H17" i="22"/>
  <c r="G16" i="22"/>
  <c r="H16" i="22" s="1"/>
  <c r="G15" i="22"/>
  <c r="H15" i="22" s="1"/>
  <c r="S44" i="27"/>
  <c r="I44" i="27"/>
  <c r="S43" i="27"/>
  <c r="I43" i="27"/>
  <c r="S42" i="27"/>
  <c r="I42" i="27"/>
  <c r="S41" i="27"/>
  <c r="I41" i="27"/>
  <c r="S40" i="27"/>
  <c r="I40" i="27"/>
  <c r="S39" i="27"/>
  <c r="I39" i="27"/>
  <c r="S38" i="27"/>
  <c r="I38" i="27"/>
  <c r="S37" i="27"/>
  <c r="I37" i="27"/>
  <c r="S36" i="27"/>
  <c r="I36" i="27"/>
  <c r="S35" i="27"/>
  <c r="I35" i="27"/>
  <c r="S34" i="27"/>
  <c r="I34" i="27"/>
  <c r="S33" i="27"/>
  <c r="I33" i="27"/>
  <c r="S32" i="27"/>
  <c r="I32" i="27"/>
  <c r="S31" i="27"/>
  <c r="I31" i="27"/>
  <c r="S30" i="27"/>
  <c r="I30" i="27"/>
  <c r="S25" i="27"/>
  <c r="I25" i="27"/>
  <c r="S24" i="27"/>
  <c r="I24" i="27"/>
  <c r="S23" i="27"/>
  <c r="I23" i="27"/>
  <c r="S22" i="27"/>
  <c r="I22" i="27"/>
  <c r="S21" i="27"/>
  <c r="I21" i="27"/>
  <c r="S20" i="27"/>
  <c r="I20" i="27"/>
  <c r="S19" i="27"/>
  <c r="I19" i="27"/>
  <c r="S18" i="27"/>
  <c r="I18" i="27"/>
  <c r="S17" i="27"/>
  <c r="I17" i="27"/>
  <c r="S16" i="27"/>
  <c r="I16" i="27"/>
  <c r="S15" i="27"/>
  <c r="I15" i="27"/>
  <c r="S14" i="27"/>
  <c r="I14" i="27"/>
  <c r="S13" i="27"/>
  <c r="I13" i="27"/>
  <c r="S12" i="27"/>
  <c r="I12" i="27"/>
  <c r="S11" i="27"/>
  <c r="I11" i="27"/>
  <c r="R16" i="23"/>
  <c r="R17" i="23"/>
  <c r="S17" i="23" s="1"/>
  <c r="R18" i="23"/>
  <c r="S18" i="23" s="1"/>
  <c r="R19" i="23"/>
  <c r="S19" i="23" s="1"/>
  <c r="R20" i="23"/>
  <c r="S20" i="23" s="1"/>
  <c r="R21" i="23"/>
  <c r="S21" i="23" s="1"/>
  <c r="R24" i="23"/>
  <c r="S24" i="23" s="1"/>
  <c r="R25" i="23"/>
  <c r="S25" i="23" s="1"/>
  <c r="R26" i="23"/>
  <c r="S26" i="23" s="1"/>
  <c r="R27" i="23"/>
  <c r="S27" i="23" s="1"/>
  <c r="R28" i="23"/>
  <c r="R30" i="23"/>
  <c r="S30" i="23" s="1"/>
  <c r="R31" i="23"/>
  <c r="S31" i="23" s="1"/>
  <c r="R32" i="23"/>
  <c r="S32" i="23" s="1"/>
  <c r="R33" i="23"/>
  <c r="S33" i="23" s="1"/>
  <c r="R34" i="23"/>
  <c r="S34" i="23" s="1"/>
  <c r="R35" i="23"/>
  <c r="S35" i="23" s="1"/>
  <c r="R37" i="23"/>
  <c r="S37" i="23" s="1"/>
  <c r="R38" i="23"/>
  <c r="S38" i="23" s="1"/>
  <c r="R39" i="23"/>
  <c r="S39" i="23" s="1"/>
  <c r="R40" i="23"/>
  <c r="S40" i="23" s="1"/>
  <c r="R41" i="23"/>
  <c r="S41" i="23" s="1"/>
  <c r="R42" i="23"/>
  <c r="S42" i="23" s="1"/>
  <c r="R44" i="23"/>
  <c r="R14" i="23"/>
  <c r="S14" i="23" s="1"/>
  <c r="G17" i="23"/>
  <c r="G19" i="23"/>
  <c r="H19" i="23" s="1"/>
  <c r="G20" i="23"/>
  <c r="H20" i="23" s="1"/>
  <c r="G21" i="23"/>
  <c r="G22" i="23"/>
  <c r="H22" i="23" s="1"/>
  <c r="G23" i="23"/>
  <c r="G24" i="23"/>
  <c r="H24" i="23" s="1"/>
  <c r="G26" i="23"/>
  <c r="H26" i="23" s="1"/>
  <c r="G27" i="23"/>
  <c r="H27" i="23" s="1"/>
  <c r="G28" i="23"/>
  <c r="H28" i="23" s="1"/>
  <c r="G29" i="23"/>
  <c r="G30" i="23"/>
  <c r="H30" i="23" s="1"/>
  <c r="G31" i="23"/>
  <c r="G33" i="23"/>
  <c r="H33" i="23" s="1"/>
  <c r="G34" i="23"/>
  <c r="H34" i="23" s="1"/>
  <c r="G35" i="23"/>
  <c r="H35" i="23" s="1"/>
  <c r="G37" i="23"/>
  <c r="H37" i="23" s="1"/>
  <c r="G38" i="23"/>
  <c r="H38" i="23" s="1"/>
  <c r="Z20" i="21"/>
  <c r="Z22" i="21"/>
  <c r="AA22" i="21" s="1"/>
  <c r="Z23" i="21"/>
  <c r="AA23" i="21" s="1"/>
  <c r="Z24" i="21"/>
  <c r="AA24" i="21" s="1"/>
  <c r="Z25" i="21"/>
  <c r="AA25" i="21" s="1"/>
  <c r="Z26" i="21"/>
  <c r="AA26" i="21" s="1"/>
  <c r="Z27" i="21"/>
  <c r="AA27" i="21" s="1"/>
  <c r="Z29" i="21"/>
  <c r="AA29" i="21" s="1"/>
  <c r="Z30" i="21"/>
  <c r="AA30" i="21" s="1"/>
  <c r="Z31" i="21"/>
  <c r="AA31" i="21" s="1"/>
  <c r="Z32" i="21"/>
  <c r="AA32" i="21" s="1"/>
  <c r="Z33" i="21"/>
  <c r="AA33" i="21" s="1"/>
  <c r="Z34" i="21"/>
  <c r="AA34" i="21" s="1"/>
  <c r="Z36" i="21"/>
  <c r="AA36" i="21" s="1"/>
  <c r="Z37" i="21"/>
  <c r="AA37" i="21" s="1"/>
  <c r="Z38" i="21"/>
  <c r="AA38" i="21" s="1"/>
  <c r="Z39" i="21"/>
  <c r="AA39" i="21" s="1"/>
  <c r="Z40" i="21"/>
  <c r="AA40" i="21" s="1"/>
  <c r="Z41" i="21"/>
  <c r="AA41" i="21" s="1"/>
  <c r="Z43" i="21"/>
  <c r="AA43" i="21" s="1"/>
  <c r="Z44" i="21"/>
  <c r="AA44" i="21" s="1"/>
  <c r="Z45" i="21"/>
  <c r="AA45" i="21" s="1"/>
  <c r="Z46" i="21"/>
  <c r="AA46" i="21" s="1"/>
  <c r="Z47" i="21"/>
  <c r="AA47" i="21" s="1"/>
  <c r="K23" i="21"/>
  <c r="L23" i="21" s="1"/>
  <c r="K25" i="21"/>
  <c r="L25" i="21" s="1"/>
  <c r="K26" i="21"/>
  <c r="L26" i="21" s="1"/>
  <c r="K27" i="21"/>
  <c r="L27" i="21" s="1"/>
  <c r="K28" i="21"/>
  <c r="L28" i="21" s="1"/>
  <c r="K29" i="21"/>
  <c r="L29" i="21" s="1"/>
  <c r="K30" i="21"/>
  <c r="L30" i="21" s="1"/>
  <c r="K32" i="21"/>
  <c r="L32" i="21" s="1"/>
  <c r="K33" i="21"/>
  <c r="L33" i="21" s="1"/>
  <c r="K34" i="21"/>
  <c r="L34" i="21" s="1"/>
  <c r="K35" i="21"/>
  <c r="L35" i="21" s="1"/>
  <c r="K36" i="21"/>
  <c r="L36" i="21" s="1"/>
  <c r="K37" i="21"/>
  <c r="L37" i="21" s="1"/>
  <c r="K39" i="21"/>
  <c r="L39" i="21" s="1"/>
  <c r="K40" i="21"/>
  <c r="L40" i="21" s="1"/>
  <c r="K41" i="21"/>
  <c r="L41" i="21" s="1"/>
  <c r="K42" i="21"/>
  <c r="L42" i="21" s="1"/>
  <c r="K43" i="21"/>
  <c r="K44" i="21"/>
  <c r="L44" i="21" s="1"/>
  <c r="AA20" i="21"/>
  <c r="S44" i="23"/>
  <c r="S28" i="23"/>
  <c r="S16" i="23"/>
  <c r="H17" i="23"/>
  <c r="H21" i="23"/>
  <c r="H23" i="23"/>
  <c r="H29" i="23"/>
  <c r="H31" i="23"/>
  <c r="C10" i="10"/>
  <c r="K47" i="21"/>
  <c r="L47" i="21" s="1"/>
  <c r="K46" i="21"/>
  <c r="L46" i="21" s="1"/>
  <c r="Z5" i="21"/>
  <c r="Z17" i="21"/>
  <c r="AA17" i="21" s="1"/>
  <c r="Z18" i="21"/>
  <c r="AA18" i="21" s="1"/>
  <c r="Z19" i="21"/>
  <c r="AA19" i="21" s="1"/>
  <c r="F6" i="30"/>
  <c r="I26" i="27" l="1"/>
  <c r="S26" i="27"/>
  <c r="S45" i="27"/>
  <c r="I45" i="27"/>
  <c r="D10" i="37"/>
  <c r="K18" i="21"/>
  <c r="L18" i="21" s="1"/>
  <c r="E60" i="17"/>
  <c r="O7" i="22"/>
  <c r="R16" i="22"/>
  <c r="S16" i="22" s="1"/>
  <c r="G7" i="15"/>
  <c r="E62" i="17" s="1"/>
  <c r="F5" i="15"/>
  <c r="I5" i="22"/>
  <c r="T5" i="22"/>
  <c r="T5" i="23"/>
  <c r="E6" i="10"/>
  <c r="K5" i="21"/>
  <c r="K6" i="20"/>
  <c r="D6" i="17"/>
  <c r="E61" i="17"/>
  <c r="R40" i="22"/>
  <c r="S40" i="22" s="1"/>
  <c r="R33" i="22"/>
  <c r="S33" i="22" s="1"/>
  <c r="R26" i="22"/>
  <c r="S26" i="22" s="1"/>
  <c r="R19" i="22"/>
  <c r="S19" i="22" s="1"/>
  <c r="R41" i="22"/>
  <c r="S41" i="22" s="1"/>
  <c r="R34" i="22"/>
  <c r="S34" i="22" s="1"/>
  <c r="R27" i="22"/>
  <c r="S27" i="22" s="1"/>
  <c r="R22" i="22"/>
  <c r="S22" i="22" s="1"/>
  <c r="R23" i="22"/>
  <c r="S23" i="22" s="1"/>
  <c r="R20" i="22"/>
  <c r="S20" i="22" s="1"/>
  <c r="G42" i="23"/>
  <c r="H42" i="23" s="1"/>
  <c r="G41" i="23"/>
  <c r="H41" i="23" s="1"/>
  <c r="G40" i="23"/>
  <c r="H40" i="23" s="1"/>
  <c r="R42" i="22"/>
  <c r="S42" i="22" s="1"/>
  <c r="R43" i="22"/>
  <c r="S43" i="22" s="1"/>
  <c r="G15" i="23"/>
  <c r="H15" i="23" s="1"/>
  <c r="P9" i="20"/>
  <c r="F29" i="20"/>
  <c r="G30" i="20"/>
  <c r="I32" i="20"/>
  <c r="J33" i="20"/>
  <c r="M36" i="20"/>
  <c r="E15" i="17"/>
  <c r="F18" i="20"/>
  <c r="G18" i="20"/>
  <c r="H18" i="20"/>
  <c r="I18" i="20"/>
  <c r="J18" i="20"/>
  <c r="K18" i="20"/>
  <c r="L18" i="20"/>
  <c r="M18" i="20"/>
  <c r="N18" i="20"/>
  <c r="O18" i="20"/>
  <c r="P19" i="20"/>
  <c r="E28" i="17" s="1"/>
  <c r="P20" i="20"/>
  <c r="P21" i="20"/>
  <c r="P22" i="20"/>
  <c r="E39" i="17" s="1"/>
  <c r="P23" i="20"/>
  <c r="P24" i="20"/>
  <c r="E28" i="20"/>
  <c r="N37" i="20"/>
  <c r="O38" i="20"/>
  <c r="K17" i="21"/>
  <c r="L17" i="21" s="1"/>
  <c r="K19" i="21"/>
  <c r="L19" i="21" s="1"/>
  <c r="L20" i="21"/>
  <c r="K48" i="21"/>
  <c r="G13" i="23"/>
  <c r="H13" i="23" s="1"/>
  <c r="R13" i="23"/>
  <c r="S13" i="23" s="1"/>
  <c r="G14" i="23"/>
  <c r="G16" i="23"/>
  <c r="H16" i="23" s="1"/>
  <c r="G43" i="23"/>
  <c r="H43" i="23" s="1"/>
  <c r="G44" i="23"/>
  <c r="H44" i="23" s="1"/>
  <c r="C12" i="10"/>
  <c r="R15" i="22"/>
  <c r="S15" i="22" s="1"/>
  <c r="R18" i="22"/>
  <c r="S18" i="22" s="1"/>
  <c r="R21" i="22"/>
  <c r="S21" i="22" s="1"/>
  <c r="R25" i="22"/>
  <c r="R28" i="22"/>
  <c r="S28" i="22" s="1"/>
  <c r="R29" i="22"/>
  <c r="S29" i="22" s="1"/>
  <c r="R30" i="22"/>
  <c r="S30" i="22" s="1"/>
  <c r="R32" i="22"/>
  <c r="S32" i="22" s="1"/>
  <c r="R35" i="22"/>
  <c r="S35" i="22" s="1"/>
  <c r="R36" i="22"/>
  <c r="S36" i="22" s="1"/>
  <c r="R37" i="22"/>
  <c r="S37" i="22" s="1"/>
  <c r="R39" i="22"/>
  <c r="S39" i="22" s="1"/>
  <c r="R44" i="22"/>
  <c r="S44" i="22" s="1"/>
  <c r="R46" i="22"/>
  <c r="S46" i="22" s="1"/>
  <c r="M49" i="22"/>
  <c r="T49" i="22"/>
  <c r="U49" i="22"/>
  <c r="L35" i="20"/>
  <c r="H31" i="20"/>
  <c r="K34" i="20"/>
  <c r="D12" i="37" l="1"/>
  <c r="C13" i="37"/>
  <c r="E18" i="17"/>
  <c r="D47" i="27"/>
  <c r="G47" i="27" s="1"/>
  <c r="P18" i="20"/>
  <c r="D27" i="20"/>
  <c r="N47" i="27"/>
  <c r="Q47" i="27" s="1"/>
  <c r="E41" i="17"/>
  <c r="S25" i="22"/>
  <c r="S49" i="22" s="1"/>
  <c r="H14" i="23"/>
  <c r="E10" i="10" s="1"/>
  <c r="C9" i="10" s="1"/>
  <c r="E29" i="17" s="1"/>
  <c r="E12" i="10"/>
  <c r="C11" i="10" s="1"/>
  <c r="E30" i="17" s="1"/>
  <c r="E40" i="17" l="1"/>
  <c r="E16" i="17"/>
  <c r="E17" i="17" l="1"/>
</calcChain>
</file>

<file path=xl/comments1.xml><?xml version="1.0" encoding="utf-8"?>
<comments xmlns="http://schemas.openxmlformats.org/spreadsheetml/2006/main">
  <authors>
    <author>005153</author>
  </authors>
  <commentList>
    <comment ref="B34" authorId="0" shapeId="0">
      <text>
        <r>
          <rPr>
            <b/>
            <sz val="12"/>
            <color indexed="81"/>
            <rFont val="MS P ゴシック"/>
            <family val="3"/>
            <charset val="128"/>
          </rPr>
          <t>※ 忘れずに記入願います。</t>
        </r>
      </text>
    </comment>
  </commentList>
</comments>
</file>

<file path=xl/comments2.xml><?xml version="1.0" encoding="utf-8"?>
<comments xmlns="http://schemas.openxmlformats.org/spreadsheetml/2006/main">
  <authors>
    <author>X010306</author>
  </authors>
  <commentList>
    <comment ref="F18" authorId="0" shapeId="0">
      <text>
        <r>
          <rPr>
            <b/>
            <sz val="11"/>
            <color indexed="9"/>
            <rFont val="ＭＳ ゴシック"/>
            <family val="3"/>
            <charset val="128"/>
          </rPr>
          <t>学則で定める保育開始時刻前の時刻</t>
        </r>
      </text>
    </comment>
    <comment ref="G18" authorId="0" shapeId="0">
      <text>
        <r>
          <rPr>
            <b/>
            <sz val="11"/>
            <color indexed="9"/>
            <rFont val="ＭＳ ゴシック"/>
            <family val="3"/>
            <charset val="128"/>
          </rPr>
          <t>学則で定める保育終了時刻後の時刻</t>
        </r>
      </text>
    </comment>
    <comment ref="U18" authorId="0" shapeId="0">
      <text>
        <r>
          <rPr>
            <b/>
            <sz val="11"/>
            <color indexed="9"/>
            <rFont val="ＭＳ ゴシック"/>
            <family val="3"/>
            <charset val="128"/>
          </rPr>
          <t>学則で定める保育開始時刻前の時刻</t>
        </r>
      </text>
    </comment>
    <comment ref="V18" authorId="0" shapeId="0">
      <text>
        <r>
          <rPr>
            <b/>
            <sz val="11"/>
            <color indexed="9"/>
            <rFont val="ＭＳ ゴシック"/>
            <family val="3"/>
            <charset val="128"/>
          </rPr>
          <t>学則で定める保育終了時刻後の時刻</t>
        </r>
      </text>
    </comment>
  </commentList>
</comments>
</file>

<file path=xl/comments3.xml><?xml version="1.0" encoding="utf-8"?>
<comments xmlns="http://schemas.openxmlformats.org/spreadsheetml/2006/main">
  <authors>
    <author>SS19010104</author>
  </authors>
  <commentList>
    <comment ref="G47" authorId="0" shapeId="0">
      <text>
        <r>
          <rPr>
            <b/>
            <sz val="11"/>
            <color indexed="10"/>
            <rFont val="ＭＳ Ｐゴシック"/>
            <family val="3"/>
            <charset val="128"/>
          </rPr>
          <t>別紙3-2、4-2、5-2
「担当教員従事時間」
欄へ記入</t>
        </r>
      </text>
    </comment>
    <comment ref="Q47" authorId="0" shapeId="0">
      <text>
        <r>
          <rPr>
            <b/>
            <sz val="11"/>
            <color indexed="10"/>
            <rFont val="ＭＳ Ｐゴシック"/>
            <family val="3"/>
            <charset val="128"/>
          </rPr>
          <t>別紙3-2、4-2、5-2
「担当教員従事時間」
欄へ記入</t>
        </r>
      </text>
    </comment>
  </commentList>
</comments>
</file>

<file path=xl/comments4.xml><?xml version="1.0" encoding="utf-8"?>
<comments xmlns="http://schemas.openxmlformats.org/spreadsheetml/2006/main">
  <authors>
    <author>SS19010104</author>
  </authors>
  <commentList>
    <comment ref="G47" authorId="0" shapeId="0">
      <text>
        <r>
          <rPr>
            <b/>
            <sz val="11"/>
            <color indexed="10"/>
            <rFont val="ＭＳ Ｐゴシック"/>
            <family val="3"/>
            <charset val="128"/>
          </rPr>
          <t>別紙3-2、4-2、5-2
「担当教員従事時間」
欄へ記入</t>
        </r>
      </text>
    </comment>
    <comment ref="Q47" authorId="0" shapeId="0">
      <text>
        <r>
          <rPr>
            <b/>
            <sz val="11"/>
            <color indexed="10"/>
            <rFont val="ＭＳ Ｐゴシック"/>
            <family val="3"/>
            <charset val="128"/>
          </rPr>
          <t>別紙3-2、4-2、5-2
「担当教員従事時間」
欄へ記入</t>
        </r>
      </text>
    </comment>
  </commentList>
</comments>
</file>

<file path=xl/comments5.xml><?xml version="1.0" encoding="utf-8"?>
<comments xmlns="http://schemas.openxmlformats.org/spreadsheetml/2006/main">
  <authors>
    <author>SS19010104</author>
  </authors>
  <commentList>
    <comment ref="G47" authorId="0" shapeId="0">
      <text>
        <r>
          <rPr>
            <b/>
            <sz val="11"/>
            <color indexed="10"/>
            <rFont val="ＭＳ Ｐゴシック"/>
            <family val="3"/>
            <charset val="128"/>
          </rPr>
          <t>別紙3-2、4-2、5-2
「担当教員従事時間」
欄へ記入</t>
        </r>
      </text>
    </comment>
    <comment ref="Q47" authorId="0" shapeId="0">
      <text>
        <r>
          <rPr>
            <b/>
            <sz val="11"/>
            <color indexed="10"/>
            <rFont val="ＭＳ Ｐゴシック"/>
            <family val="3"/>
            <charset val="128"/>
          </rPr>
          <t>別紙3-2、4-2、5-2
「担当教員従事時間」
欄へ記入</t>
        </r>
      </text>
    </comment>
  </commentList>
</comments>
</file>

<file path=xl/sharedStrings.xml><?xml version="1.0" encoding="utf-8"?>
<sst xmlns="http://schemas.openxmlformats.org/spreadsheetml/2006/main" count="1719" uniqueCount="340">
  <si>
    <t>～</t>
    <phoneticPr fontId="2"/>
  </si>
  <si>
    <t>延べ日数</t>
    <rPh sb="0" eb="1">
      <t>ノ</t>
    </rPh>
    <rPh sb="2" eb="4">
      <t>ニッスウ</t>
    </rPh>
    <phoneticPr fontId="2"/>
  </si>
  <si>
    <t>延　べ
時間数</t>
    <rPh sb="0" eb="1">
      <t>ノ</t>
    </rPh>
    <rPh sb="4" eb="7">
      <t>ジカンスウ</t>
    </rPh>
    <phoneticPr fontId="2"/>
  </si>
  <si>
    <t>　預かり保育対象園児数の欄には、その日に預かり保育を行った園児の数を記入してください。</t>
    <phoneticPr fontId="2"/>
  </si>
  <si>
    <t>まで</t>
    <phoneticPr fontId="2"/>
  </si>
  <si>
    <t>10月までの
実施済み回数</t>
    <rPh sb="2" eb="3">
      <t>ガツ</t>
    </rPh>
    <rPh sb="7" eb="9">
      <t>ジッシ</t>
    </rPh>
    <rPh sb="9" eb="10">
      <t>ズ</t>
    </rPh>
    <rPh sb="11" eb="13">
      <t>カイスウ</t>
    </rPh>
    <phoneticPr fontId="2"/>
  </si>
  <si>
    <t>11月からの
実施予定回数</t>
    <rPh sb="2" eb="3">
      <t>ガツ</t>
    </rPh>
    <rPh sb="7" eb="9">
      <t>ジッシ</t>
    </rPh>
    <rPh sb="9" eb="11">
      <t>ヨテイ</t>
    </rPh>
    <rPh sb="11" eb="13">
      <t>カイスウ</t>
    </rPh>
    <phoneticPr fontId="2"/>
  </si>
  <si>
    <t>記入例</t>
    <rPh sb="0" eb="2">
      <t>キニュウ</t>
    </rPh>
    <rPh sb="2" eb="3">
      <t>レイ</t>
    </rPh>
    <phoneticPr fontId="2"/>
  </si>
  <si>
    <t>人</t>
    <rPh sb="0" eb="1">
      <t>ニン</t>
    </rPh>
    <phoneticPr fontId="2"/>
  </si>
  <si>
    <t>区　　　分</t>
  </si>
  <si>
    <t>６　月</t>
  </si>
  <si>
    <t>週休日</t>
    <rPh sb="0" eb="2">
      <t>シュウキュウ</t>
    </rPh>
    <rPh sb="2" eb="3">
      <t>ビ</t>
    </rPh>
    <phoneticPr fontId="2"/>
  </si>
  <si>
    <t>その他の休日</t>
    <rPh sb="2" eb="3">
      <t>タ</t>
    </rPh>
    <rPh sb="4" eb="6">
      <t>キュウジツ</t>
    </rPh>
    <phoneticPr fontId="2"/>
  </si>
  <si>
    <t>月～金曜日</t>
    <rPh sb="0" eb="1">
      <t>ゲツ</t>
    </rPh>
    <rPh sb="2" eb="3">
      <t>キン</t>
    </rPh>
    <rPh sb="3" eb="5">
      <t>ヨウビ</t>
    </rPh>
    <phoneticPr fontId="2"/>
  </si>
  <si>
    <t>預かり保育時間</t>
    <rPh sb="0" eb="1">
      <t>アズ</t>
    </rPh>
    <rPh sb="3" eb="5">
      <t>ホイク</t>
    </rPh>
    <rPh sb="5" eb="7">
      <t>ジカン</t>
    </rPh>
    <phoneticPr fontId="2"/>
  </si>
  <si>
    <t>園児数</t>
    <rPh sb="0" eb="2">
      <t>エンジ</t>
    </rPh>
    <rPh sb="2" eb="3">
      <t>スウ</t>
    </rPh>
    <phoneticPr fontId="2"/>
  </si>
  <si>
    <t>幼稚園名</t>
    <rPh sb="0" eb="3">
      <t>ヨウチエン</t>
    </rPh>
    <rPh sb="3" eb="4">
      <t>メイ</t>
    </rPh>
    <phoneticPr fontId="2"/>
  </si>
  <si>
    <t>祝日</t>
    <rPh sb="0" eb="2">
      <t>シュクジツ</t>
    </rPh>
    <phoneticPr fontId="2"/>
  </si>
  <si>
    <t>夏季休業期間</t>
    <rPh sb="0" eb="2">
      <t>カキ</t>
    </rPh>
    <rPh sb="2" eb="4">
      <t>キュウギョウ</t>
    </rPh>
    <rPh sb="4" eb="6">
      <t>キカン</t>
    </rPh>
    <phoneticPr fontId="2"/>
  </si>
  <si>
    <t>（記入例：土、日）</t>
  </si>
  <si>
    <t>土　曜　日</t>
    <rPh sb="0" eb="1">
      <t>ツチ</t>
    </rPh>
    <rPh sb="2" eb="3">
      <t>ヒカリ</t>
    </rPh>
    <rPh sb="4" eb="5">
      <t>ヒ</t>
    </rPh>
    <phoneticPr fontId="2"/>
  </si>
  <si>
    <t>（別紙３－２）</t>
    <rPh sb="1" eb="3">
      <t>ベッシ</t>
    </rPh>
    <phoneticPr fontId="2"/>
  </si>
  <si>
    <t>保護されているセルがあります。（計算式等が入力されている部分）</t>
    <rPh sb="0" eb="2">
      <t>ホゴ</t>
    </rPh>
    <rPh sb="16" eb="18">
      <t>ケイサン</t>
    </rPh>
    <rPh sb="18" eb="20">
      <t>シキナド</t>
    </rPh>
    <rPh sb="21" eb="23">
      <t>ニュウリョク</t>
    </rPh>
    <rPh sb="28" eb="30">
      <t>ブブン</t>
    </rPh>
    <phoneticPr fontId="2"/>
  </si>
  <si>
    <t>保護されているセルがあります。（計算式等が入力されている部分）</t>
    <phoneticPr fontId="2"/>
  </si>
  <si>
    <t>〔留意事項〕</t>
    <rPh sb="1" eb="3">
      <t>リュウイ</t>
    </rPh>
    <rPh sb="3" eb="5">
      <t>ジコウ</t>
    </rPh>
    <phoneticPr fontId="2"/>
  </si>
  <si>
    <t>最終降園した
園児の時刻</t>
    <rPh sb="0" eb="2">
      <t>サイシュウ</t>
    </rPh>
    <rPh sb="2" eb="3">
      <t>タカシ</t>
    </rPh>
    <rPh sb="3" eb="4">
      <t>エン</t>
    </rPh>
    <rPh sb="7" eb="8">
      <t>エン</t>
    </rPh>
    <rPh sb="8" eb="9">
      <t>ジ</t>
    </rPh>
    <rPh sb="10" eb="12">
      <t>ジコク</t>
    </rPh>
    <phoneticPr fontId="2"/>
  </si>
  <si>
    <t>最初に登園した
園児の時刻</t>
    <rPh sb="0" eb="2">
      <t>サイショ</t>
    </rPh>
    <rPh sb="3" eb="5">
      <t>トウエン</t>
    </rPh>
    <rPh sb="8" eb="9">
      <t>エン</t>
    </rPh>
    <rPh sb="9" eb="10">
      <t>ジ</t>
    </rPh>
    <rPh sb="11" eb="13">
      <t>ジコク</t>
    </rPh>
    <phoneticPr fontId="2"/>
  </si>
  <si>
    <t>１日当たり平均
預かり保育担当
教員数
（人）</t>
    <rPh sb="11" eb="13">
      <t>ホイク</t>
    </rPh>
    <rPh sb="13" eb="15">
      <t>タントウ</t>
    </rPh>
    <rPh sb="16" eb="18">
      <t>キョウイン</t>
    </rPh>
    <rPh sb="18" eb="19">
      <t>スウ</t>
    </rPh>
    <rPh sb="21" eb="22">
      <t>ニン</t>
    </rPh>
    <phoneticPr fontId="2"/>
  </si>
  <si>
    <t>１日当たり平均
預かり保育対象
園児数
（人）</t>
    <rPh sb="11" eb="13">
      <t>ホイク</t>
    </rPh>
    <rPh sb="13" eb="15">
      <t>タイショウ</t>
    </rPh>
    <rPh sb="16" eb="18">
      <t>エンジ</t>
    </rPh>
    <rPh sb="18" eb="19">
      <t>スウ</t>
    </rPh>
    <rPh sb="21" eb="22">
      <t>ニン</t>
    </rPh>
    <phoneticPr fontId="2"/>
  </si>
  <si>
    <t>（別紙５－２）</t>
    <rPh sb="1" eb="3">
      <t>ベッシ</t>
    </rPh>
    <phoneticPr fontId="2"/>
  </si>
  <si>
    <t>実施日</t>
    <rPh sb="0" eb="2">
      <t>ジッシ</t>
    </rPh>
    <rPh sb="2" eb="3">
      <t>ビ</t>
    </rPh>
    <phoneticPr fontId="2"/>
  </si>
  <si>
    <t>事　　　　業　　　　内　　　　容</t>
    <rPh sb="0" eb="1">
      <t>コト</t>
    </rPh>
    <rPh sb="5" eb="6">
      <t>ギョウ</t>
    </rPh>
    <rPh sb="10" eb="11">
      <t>ウチ</t>
    </rPh>
    <rPh sb="15" eb="16">
      <t>カタチ</t>
    </rPh>
    <phoneticPr fontId="2"/>
  </si>
  <si>
    <t>対　　象　　者</t>
    <rPh sb="0" eb="1">
      <t>タイ</t>
    </rPh>
    <rPh sb="3" eb="4">
      <t>ゾウ</t>
    </rPh>
    <rPh sb="6" eb="7">
      <t>モノ</t>
    </rPh>
    <phoneticPr fontId="2"/>
  </si>
  <si>
    <t>備　考</t>
    <rPh sb="0" eb="1">
      <t>ビ</t>
    </rPh>
    <rPh sb="2" eb="3">
      <t>コウ</t>
    </rPh>
    <phoneticPr fontId="2"/>
  </si>
  <si>
    <t>4/15</t>
    <phoneticPr fontId="2"/>
  </si>
  <si>
    <t>未就園児サークル「○○クラブ」</t>
    <rPh sb="0" eb="1">
      <t>ミ</t>
    </rPh>
    <rPh sb="1" eb="2">
      <t>シュウ</t>
    </rPh>
    <rPh sb="2" eb="4">
      <t>エンジ</t>
    </rPh>
    <phoneticPr fontId="2"/>
  </si>
  <si>
    <t>未就園児</t>
    <rPh sb="0" eb="1">
      <t>ミ</t>
    </rPh>
    <rPh sb="1" eb="2">
      <t>シュウ</t>
    </rPh>
    <rPh sb="2" eb="4">
      <t>エンジ</t>
    </rPh>
    <phoneticPr fontId="2"/>
  </si>
  <si>
    <t>子育て支援活動実施状況調査票</t>
    <rPh sb="0" eb="1">
      <t>コ</t>
    </rPh>
    <rPh sb="1" eb="2">
      <t>イク</t>
    </rPh>
    <rPh sb="3" eb="4">
      <t>ササ</t>
    </rPh>
    <rPh sb="4" eb="5">
      <t>オン</t>
    </rPh>
    <rPh sb="5" eb="6">
      <t>カツ</t>
    </rPh>
    <rPh sb="6" eb="7">
      <t>ドウ</t>
    </rPh>
    <rPh sb="7" eb="8">
      <t>ミ</t>
    </rPh>
    <rPh sb="8" eb="9">
      <t>ホドコ</t>
    </rPh>
    <rPh sb="9" eb="10">
      <t>ジョウ</t>
    </rPh>
    <rPh sb="10" eb="11">
      <t>イワン</t>
    </rPh>
    <rPh sb="11" eb="12">
      <t>チョウ</t>
    </rPh>
    <rPh sb="12" eb="13">
      <t>ジャ</t>
    </rPh>
    <rPh sb="13" eb="14">
      <t>ヒョウ</t>
    </rPh>
    <phoneticPr fontId="2"/>
  </si>
  <si>
    <t>６月分</t>
    <rPh sb="1" eb="3">
      <t>ガツブン</t>
    </rPh>
    <phoneticPr fontId="2"/>
  </si>
  <si>
    <t>７月分</t>
    <rPh sb="1" eb="3">
      <t>ガツブン</t>
    </rPh>
    <phoneticPr fontId="2"/>
  </si>
  <si>
    <t>10月分</t>
    <rPh sb="2" eb="4">
      <t>ガツブン</t>
    </rPh>
    <phoneticPr fontId="2"/>
  </si>
  <si>
    <t>８月分</t>
    <rPh sb="1" eb="3">
      <t>ガツブン</t>
    </rPh>
    <phoneticPr fontId="2"/>
  </si>
  <si>
    <t>開始時刻</t>
    <rPh sb="0" eb="2">
      <t>カイシ</t>
    </rPh>
    <rPh sb="2" eb="4">
      <t>ジコク</t>
    </rPh>
    <phoneticPr fontId="2"/>
  </si>
  <si>
    <t>終了時刻</t>
    <rPh sb="0" eb="2">
      <t>シュウリョウ</t>
    </rPh>
    <rPh sb="2" eb="4">
      <t>ジコク</t>
    </rPh>
    <phoneticPr fontId="2"/>
  </si>
  <si>
    <t>（別紙１）</t>
  </si>
  <si>
    <t>・　事業計画の有無について記入してください。</t>
  </si>
  <si>
    <t>電　話　番　号　</t>
    <rPh sb="0" eb="1">
      <t>デン</t>
    </rPh>
    <rPh sb="2" eb="3">
      <t>ハナシ</t>
    </rPh>
    <rPh sb="4" eb="5">
      <t>バン</t>
    </rPh>
    <rPh sb="6" eb="7">
      <t>ゴウ</t>
    </rPh>
    <phoneticPr fontId="2"/>
  </si>
  <si>
    <t>教育の改革に資するもの</t>
    <rPh sb="0" eb="2">
      <t>キョウイク</t>
    </rPh>
    <rPh sb="3" eb="5">
      <t>カイカク</t>
    </rPh>
    <rPh sb="6" eb="7">
      <t>シ</t>
    </rPh>
    <phoneticPr fontId="2"/>
  </si>
  <si>
    <t>事業計画有無</t>
    <rPh sb="0" eb="2">
      <t>ジギョウ</t>
    </rPh>
    <rPh sb="2" eb="4">
      <t>ケイカク</t>
    </rPh>
    <rPh sb="4" eb="6">
      <t>ウム</t>
    </rPh>
    <phoneticPr fontId="2"/>
  </si>
  <si>
    <t>要件等</t>
  </si>
  <si>
    <t>日</t>
    <rPh sb="0" eb="1">
      <t>ニチ</t>
    </rPh>
    <phoneticPr fontId="2"/>
  </si>
  <si>
    <t>回</t>
  </si>
  <si>
    <t>①　別紙６「子育て支援活動実施状況調査票」</t>
  </si>
  <si>
    <t>例</t>
    <rPh sb="0" eb="1">
      <t>レイ</t>
    </rPh>
    <phoneticPr fontId="2"/>
  </si>
  <si>
    <t>合計</t>
    <rPh sb="0" eb="2">
      <t>ゴウケイ</t>
    </rPh>
    <phoneticPr fontId="2"/>
  </si>
  <si>
    <t>夏季休業日</t>
    <rPh sb="0" eb="2">
      <t>カキ</t>
    </rPh>
    <rPh sb="2" eb="5">
      <t>キュウギョウビ</t>
    </rPh>
    <phoneticPr fontId="2"/>
  </si>
  <si>
    <t>４月</t>
    <rPh sb="1" eb="2">
      <t>ガツ</t>
    </rPh>
    <phoneticPr fontId="2"/>
  </si>
  <si>
    <t>５月</t>
  </si>
  <si>
    <t>６月</t>
  </si>
  <si>
    <t>７月</t>
  </si>
  <si>
    <t>８月</t>
  </si>
  <si>
    <t>９月</t>
  </si>
  <si>
    <t>11月</t>
  </si>
  <si>
    <t>12月</t>
  </si>
  <si>
    <t>１月</t>
    <rPh sb="1" eb="2">
      <t>ガツ</t>
    </rPh>
    <phoneticPr fontId="2"/>
  </si>
  <si>
    <t>２月</t>
    <rPh sb="1" eb="2">
      <t>ガツ</t>
    </rPh>
    <phoneticPr fontId="2"/>
  </si>
  <si>
    <t>３月</t>
    <rPh sb="1" eb="2">
      <t>ガツ</t>
    </rPh>
    <phoneticPr fontId="2"/>
  </si>
  <si>
    <t>総日数</t>
    <rPh sb="0" eb="1">
      <t>ソウ</t>
    </rPh>
    <rPh sb="1" eb="3">
      <t>ニッスウ</t>
    </rPh>
    <phoneticPr fontId="2"/>
  </si>
  <si>
    <t>休園日</t>
    <rPh sb="0" eb="3">
      <t>キュウエンビ</t>
    </rPh>
    <phoneticPr fontId="2"/>
  </si>
  <si>
    <t>開園日</t>
    <rPh sb="0" eb="3">
      <t>カイエンビ</t>
    </rPh>
    <phoneticPr fontId="2"/>
  </si>
  <si>
    <t>～</t>
  </si>
  <si>
    <t>預かり保育</t>
    <rPh sb="0" eb="1">
      <t>アズ</t>
    </rPh>
    <rPh sb="3" eb="5">
      <t>ホイク</t>
    </rPh>
    <phoneticPr fontId="2"/>
  </si>
  <si>
    <t>未実施</t>
    <rPh sb="0" eb="3">
      <t>ミジッシ</t>
    </rPh>
    <phoneticPr fontId="2"/>
  </si>
  <si>
    <t>預かり保育の実施状況調査票</t>
    <rPh sb="0" eb="1">
      <t>アズ</t>
    </rPh>
    <rPh sb="3" eb="5">
      <t>ホイク</t>
    </rPh>
    <rPh sb="6" eb="8">
      <t>ジッシ</t>
    </rPh>
    <rPh sb="8" eb="10">
      <t>ジョウキョウ</t>
    </rPh>
    <rPh sb="10" eb="13">
      <t>チョウサヒョウ</t>
    </rPh>
    <phoneticPr fontId="2"/>
  </si>
  <si>
    <t>注）11月以降は見込みの日数を記入してください。</t>
    <rPh sb="0" eb="1">
      <t>チュウ</t>
    </rPh>
    <rPh sb="4" eb="7">
      <t>ガツイコウ</t>
    </rPh>
    <rPh sb="8" eb="10">
      <t>ミコ</t>
    </rPh>
    <rPh sb="12" eb="14">
      <t>ニッスウ</t>
    </rPh>
    <rPh sb="15" eb="17">
      <t>キニュウ</t>
    </rPh>
    <phoneticPr fontId="2"/>
  </si>
  <si>
    <t>長期休業日
預かり保育</t>
    <rPh sb="0" eb="2">
      <t>チョウキ</t>
    </rPh>
    <rPh sb="2" eb="4">
      <t>キュウギョウ</t>
    </rPh>
    <rPh sb="4" eb="5">
      <t>ヒ</t>
    </rPh>
    <rPh sb="8" eb="9">
      <t>アズ</t>
    </rPh>
    <rPh sb="11" eb="13">
      <t>ホイク</t>
    </rPh>
    <phoneticPr fontId="2"/>
  </si>
  <si>
    <t>休業日
預かり保育</t>
    <rPh sb="0" eb="2">
      <t>キュウギョウ</t>
    </rPh>
    <rPh sb="2" eb="3">
      <t>ビ</t>
    </rPh>
    <rPh sb="6" eb="7">
      <t>アズ</t>
    </rPh>
    <rPh sb="9" eb="11">
      <t>ホイク</t>
    </rPh>
    <phoneticPr fontId="2"/>
  </si>
  <si>
    <t>対　象</t>
    <rPh sb="0" eb="1">
      <t>タイ</t>
    </rPh>
    <rPh sb="2" eb="3">
      <t>ゾウ</t>
    </rPh>
    <phoneticPr fontId="2"/>
  </si>
  <si>
    <t>休日区分
週休日
祝　日
代休等</t>
    <rPh sb="0" eb="2">
      <t>キュウジツ</t>
    </rPh>
    <rPh sb="2" eb="4">
      <t>クブン</t>
    </rPh>
    <rPh sb="5" eb="7">
      <t>シュウキュウ</t>
    </rPh>
    <rPh sb="7" eb="8">
      <t>ビ</t>
    </rPh>
    <rPh sb="9" eb="10">
      <t>シュク</t>
    </rPh>
    <rPh sb="11" eb="12">
      <t>ヒ</t>
    </rPh>
    <rPh sb="13" eb="15">
      <t>ダイキュウ</t>
    </rPh>
    <rPh sb="15" eb="16">
      <t>トウ</t>
    </rPh>
    <phoneticPr fontId="2"/>
  </si>
  <si>
    <t>時　間</t>
    <rPh sb="0" eb="1">
      <t>トキ</t>
    </rPh>
    <rPh sb="2" eb="3">
      <t>アイダ</t>
    </rPh>
    <phoneticPr fontId="2"/>
  </si>
  <si>
    <t>から</t>
    <phoneticPr fontId="2"/>
  </si>
  <si>
    <t>対　象
園児数</t>
    <rPh sb="0" eb="1">
      <t>タイ</t>
    </rPh>
    <rPh sb="2" eb="3">
      <t>ゾウ</t>
    </rPh>
    <rPh sb="4" eb="6">
      <t>エンジ</t>
    </rPh>
    <rPh sb="6" eb="7">
      <t>スウ</t>
    </rPh>
    <phoneticPr fontId="2"/>
  </si>
  <si>
    <t>備　考</t>
    <rPh sb="0" eb="1">
      <t>ソナエ</t>
    </rPh>
    <rPh sb="2" eb="3">
      <t>コウ</t>
    </rPh>
    <phoneticPr fontId="2"/>
  </si>
  <si>
    <t>教育時間開始前</t>
    <rPh sb="0" eb="2">
      <t>キョウイク</t>
    </rPh>
    <rPh sb="2" eb="4">
      <t>ジカン</t>
    </rPh>
    <rPh sb="4" eb="7">
      <t>カイシマエ</t>
    </rPh>
    <phoneticPr fontId="2"/>
  </si>
  <si>
    <t>教育時間終了後</t>
    <rPh sb="0" eb="2">
      <t>キョウイク</t>
    </rPh>
    <rPh sb="2" eb="4">
      <t>ジカン</t>
    </rPh>
    <rPh sb="4" eb="7">
      <t>シュウリョウゴ</t>
    </rPh>
    <phoneticPr fontId="2"/>
  </si>
  <si>
    <t>延　べ
日　数</t>
    <rPh sb="0" eb="1">
      <t>ノ</t>
    </rPh>
    <rPh sb="4" eb="5">
      <t>ヒ</t>
    </rPh>
    <rPh sb="6" eb="7">
      <t>カズ</t>
    </rPh>
    <phoneticPr fontId="2"/>
  </si>
  <si>
    <t>延　べ
時間数</t>
    <phoneticPr fontId="2"/>
  </si>
  <si>
    <t>延　べ
園児数</t>
    <rPh sb="0" eb="1">
      <t>ノ</t>
    </rPh>
    <rPh sb="4" eb="6">
      <t>エンジ</t>
    </rPh>
    <rPh sb="6" eb="7">
      <t>スウ</t>
    </rPh>
    <phoneticPr fontId="2"/>
  </si>
  <si>
    <t>（記入例：土、日）</t>
    <phoneticPr fontId="2"/>
  </si>
  <si>
    <t>園則で定める
保育時間</t>
    <rPh sb="0" eb="1">
      <t>エン</t>
    </rPh>
    <rPh sb="1" eb="2">
      <t>ノリ</t>
    </rPh>
    <rPh sb="3" eb="4">
      <t>サダ</t>
    </rPh>
    <rPh sb="7" eb="9">
      <t>ホイク</t>
    </rPh>
    <rPh sb="9" eb="11">
      <t>ジカン</t>
    </rPh>
    <phoneticPr fontId="2"/>
  </si>
  <si>
    <t>合　計
時　間</t>
    <phoneticPr fontId="2"/>
  </si>
  <si>
    <t>預かり保育の実施記録（６月）</t>
    <rPh sb="0" eb="1">
      <t>アズ</t>
    </rPh>
    <rPh sb="3" eb="4">
      <t>ホ</t>
    </rPh>
    <rPh sb="4" eb="5">
      <t>イク</t>
    </rPh>
    <rPh sb="6" eb="7">
      <t>ミ</t>
    </rPh>
    <rPh sb="7" eb="8">
      <t>シ</t>
    </rPh>
    <rPh sb="8" eb="9">
      <t>キ</t>
    </rPh>
    <rPh sb="9" eb="10">
      <t>ロク</t>
    </rPh>
    <rPh sb="12" eb="13">
      <t>ガツ</t>
    </rPh>
    <phoneticPr fontId="2"/>
  </si>
  <si>
    <t>預かり保育の実施記録（10月）</t>
    <rPh sb="0" eb="1">
      <t>アズ</t>
    </rPh>
    <rPh sb="3" eb="4">
      <t>ホ</t>
    </rPh>
    <rPh sb="4" eb="5">
      <t>イク</t>
    </rPh>
    <rPh sb="6" eb="7">
      <t>ミ</t>
    </rPh>
    <rPh sb="7" eb="8">
      <t>シ</t>
    </rPh>
    <rPh sb="8" eb="9">
      <t>キ</t>
    </rPh>
    <rPh sb="9" eb="10">
      <t>ロク</t>
    </rPh>
    <rPh sb="13" eb="14">
      <t>ガツ</t>
    </rPh>
    <phoneticPr fontId="2"/>
  </si>
  <si>
    <t>記入例</t>
    <rPh sb="0" eb="3">
      <t>キニュウレイ</t>
    </rPh>
    <phoneticPr fontId="2"/>
  </si>
  <si>
    <t>（別紙４－２）</t>
    <rPh sb="1" eb="3">
      <t>ベッシ</t>
    </rPh>
    <phoneticPr fontId="2"/>
  </si>
  <si>
    <t>（保育開始～終了時刻）</t>
    <rPh sb="1" eb="3">
      <t>ホイク</t>
    </rPh>
    <rPh sb="3" eb="5">
      <t>カイシ</t>
    </rPh>
    <rPh sb="6" eb="8">
      <t>シュウリョウ</t>
    </rPh>
    <rPh sb="8" eb="10">
      <t>ジコク</t>
    </rPh>
    <phoneticPr fontId="2"/>
  </si>
  <si>
    <t>（保育開始～終了時刻）</t>
    <rPh sb="8" eb="10">
      <t>ジコク</t>
    </rPh>
    <phoneticPr fontId="2"/>
  </si>
  <si>
    <t>１　教育の質の向上を図る学校支援経費</t>
    <rPh sb="2" eb="4">
      <t>キョウイク</t>
    </rPh>
    <rPh sb="5" eb="6">
      <t>シツ</t>
    </rPh>
    <rPh sb="7" eb="9">
      <t>コウジョウ</t>
    </rPh>
    <rPh sb="10" eb="11">
      <t>ハカ</t>
    </rPh>
    <rPh sb="12" eb="14">
      <t>ガッコウ</t>
    </rPh>
    <rPh sb="14" eb="16">
      <t>シエン</t>
    </rPh>
    <rPh sb="16" eb="18">
      <t>ケイヒ</t>
    </rPh>
    <phoneticPr fontId="2"/>
  </si>
  <si>
    <t>２　子育て支援推進経費</t>
    <phoneticPr fontId="2"/>
  </si>
  <si>
    <t>　(1)　預かり保育</t>
    <phoneticPr fontId="2"/>
  </si>
  <si>
    <t>※　園児の保護者及び未就園児の保護者に対する幼児教育に関する講座等の開催</t>
    <rPh sb="32" eb="33">
      <t>トウ</t>
    </rPh>
    <phoneticPr fontId="2"/>
  </si>
  <si>
    <t>※　未就園児とその保護者に対する親子登園など子育て支援に関する事業</t>
    <rPh sb="28" eb="29">
      <t>カン</t>
    </rPh>
    <rPh sb="31" eb="33">
      <t>ジギョウ</t>
    </rPh>
    <phoneticPr fontId="2"/>
  </si>
  <si>
    <t>　長期休業日のうち10日以上の日数、１日２時間以上の預かり保育を開設する幼稚
園であること。</t>
    <rPh sb="5" eb="6">
      <t>ビ</t>
    </rPh>
    <rPh sb="11" eb="14">
      <t>ニチイジョウ</t>
    </rPh>
    <rPh sb="15" eb="17">
      <t>ニッスウ</t>
    </rPh>
    <rPh sb="19" eb="20">
      <t>ニチ</t>
    </rPh>
    <rPh sb="21" eb="25">
      <t>ジカンイジョウ</t>
    </rPh>
    <rPh sb="26" eb="27">
      <t>アズ</t>
    </rPh>
    <rPh sb="29" eb="31">
      <t>ホイク</t>
    </rPh>
    <rPh sb="32" eb="34">
      <t>カイセツ</t>
    </rPh>
    <rPh sb="36" eb="38">
      <t>ヨウチ</t>
    </rPh>
    <rPh sb="39" eb="40">
      <t>エン</t>
    </rPh>
    <phoneticPr fontId="2"/>
  </si>
  <si>
    <t>　休業日のうち19日以上の日数、１日２時間以上の預かり保育を開設する幼稚園で
あること。</t>
    <rPh sb="1" eb="4">
      <t>キュウギョウビ</t>
    </rPh>
    <rPh sb="9" eb="12">
      <t>ニチイジョウ</t>
    </rPh>
    <rPh sb="13" eb="15">
      <t>ニッスウ</t>
    </rPh>
    <rPh sb="17" eb="18">
      <t>ニチ</t>
    </rPh>
    <rPh sb="19" eb="23">
      <t>ジカンイジョウ</t>
    </rPh>
    <rPh sb="24" eb="25">
      <t>アズ</t>
    </rPh>
    <rPh sb="27" eb="29">
      <t>ホイク</t>
    </rPh>
    <rPh sb="30" eb="32">
      <t>カイセツ</t>
    </rPh>
    <phoneticPr fontId="2"/>
  </si>
  <si>
    <t>添付資料</t>
    <rPh sb="0" eb="2">
      <t>テンプ</t>
    </rPh>
    <phoneticPr fontId="2"/>
  </si>
  <si>
    <t>②　当該事業の実施要項又は保護者への通知文書等の写し。</t>
    <rPh sb="20" eb="22">
      <t>ブンショ</t>
    </rPh>
    <rPh sb="22" eb="23">
      <t>トウ</t>
    </rPh>
    <rPh sb="24" eb="25">
      <t>ウツ</t>
    </rPh>
    <phoneticPr fontId="2"/>
  </si>
  <si>
    <t>１　教育の質の向上を図る学校支援経費　　　　　（事業計画がある場合に○印を記入。）</t>
    <rPh sb="2" eb="4">
      <t>キョウイク</t>
    </rPh>
    <rPh sb="5" eb="6">
      <t>シツ</t>
    </rPh>
    <rPh sb="7" eb="9">
      <t>コウジョウ</t>
    </rPh>
    <rPh sb="10" eb="11">
      <t>ハカ</t>
    </rPh>
    <rPh sb="12" eb="14">
      <t>ガッコウ</t>
    </rPh>
    <rPh sb="14" eb="16">
      <t>シエン</t>
    </rPh>
    <rPh sb="16" eb="18">
      <t>ケイヒ</t>
    </rPh>
    <rPh sb="24" eb="26">
      <t>ジギョウ</t>
    </rPh>
    <rPh sb="26" eb="28">
      <t>ケイカク</t>
    </rPh>
    <rPh sb="31" eb="33">
      <t>バアイ</t>
    </rPh>
    <rPh sb="35" eb="36">
      <t>シルシ</t>
    </rPh>
    <rPh sb="37" eb="39">
      <t>キニュウ</t>
    </rPh>
    <phoneticPr fontId="2"/>
  </si>
  <si>
    <t>(2)　長期休業日預かり保育</t>
    <rPh sb="4" eb="6">
      <t>チョウキ</t>
    </rPh>
    <rPh sb="6" eb="8">
      <t>キュウギョウ</t>
    </rPh>
    <rPh sb="8" eb="9">
      <t>ビ</t>
    </rPh>
    <phoneticPr fontId="2"/>
  </si>
  <si>
    <t>(3)　休業日預かり保育</t>
    <rPh sb="4" eb="6">
      <t>キュウギョウ</t>
    </rPh>
    <rPh sb="6" eb="7">
      <t>ビ</t>
    </rPh>
    <phoneticPr fontId="2"/>
  </si>
  <si>
    <t>　(2)　長期休業日預かり保育</t>
    <rPh sb="9" eb="10">
      <t>ビ</t>
    </rPh>
    <phoneticPr fontId="2"/>
  </si>
  <si>
    <t>○１日当たりの平均預かり保育担当教員数（夏季休業）</t>
    <rPh sb="20" eb="22">
      <t>カキ</t>
    </rPh>
    <rPh sb="22" eb="24">
      <t>キュウギョウ</t>
    </rPh>
    <phoneticPr fontId="2"/>
  </si>
  <si>
    <t>○１日当たりの平均預かり保育対象園児数（夏季休業）</t>
    <rPh sb="20" eb="22">
      <t>カキ</t>
    </rPh>
    <rPh sb="22" eb="24">
      <t>キュウギョウ</t>
    </rPh>
    <phoneticPr fontId="2"/>
  </si>
  <si>
    <t>要 件 等</t>
    <phoneticPr fontId="2"/>
  </si>
  <si>
    <t>○１日当たりの平均預かり保育担当教員数（６、10月）</t>
    <phoneticPr fontId="2"/>
  </si>
  <si>
    <t>人</t>
    <phoneticPr fontId="2"/>
  </si>
  <si>
    <t>○１日当たりの平均預かり保育対象園児数（６、10月）</t>
    <phoneticPr fontId="2"/>
  </si>
  <si>
    <t>※　園児の保護者及び未就園児の保護者に対する教育相談事業（教育相談会として
　実施しているものに限る。）</t>
    <rPh sb="2" eb="4">
      <t>エンジ</t>
    </rPh>
    <rPh sb="5" eb="8">
      <t>ホゴシャ</t>
    </rPh>
    <rPh sb="8" eb="9">
      <t>オヨ</t>
    </rPh>
    <rPh sb="10" eb="11">
      <t>ミ</t>
    </rPh>
    <rPh sb="11" eb="12">
      <t>シュウ</t>
    </rPh>
    <rPh sb="12" eb="14">
      <t>エンジ</t>
    </rPh>
    <rPh sb="15" eb="18">
      <t>ホゴシャ</t>
    </rPh>
    <rPh sb="29" eb="31">
      <t>キョウイク</t>
    </rPh>
    <rPh sb="31" eb="33">
      <t>ソウダン</t>
    </rPh>
    <rPh sb="33" eb="34">
      <t>カイ</t>
    </rPh>
    <rPh sb="39" eb="41">
      <t>ジッシ</t>
    </rPh>
    <rPh sb="48" eb="49">
      <t>カギ</t>
    </rPh>
    <phoneticPr fontId="2"/>
  </si>
  <si>
    <t>　ある。（次の事業ごとに記入ください。）</t>
    <rPh sb="5" eb="6">
      <t>ツギ</t>
    </rPh>
    <phoneticPr fontId="2"/>
  </si>
  <si>
    <t>　ない。（以下は記入不要です。この用紙を提出願います。）</t>
    <rPh sb="5" eb="7">
      <t>イカ</t>
    </rPh>
    <rPh sb="8" eb="10">
      <t>キニュウ</t>
    </rPh>
    <rPh sb="10" eb="12">
      <t>フヨウ</t>
    </rPh>
    <rPh sb="17" eb="19">
      <t>ヨウシ</t>
    </rPh>
    <rPh sb="20" eb="22">
      <t>テイシュツ</t>
    </rPh>
    <rPh sb="22" eb="23">
      <t>ネガ</t>
    </rPh>
    <phoneticPr fontId="2"/>
  </si>
  <si>
    <t>　預かり保育時間は、園則に定める幼稚園の保育開始前及び保育終了後の時間を記入してください。</t>
    <rPh sb="10" eb="11">
      <t>エン</t>
    </rPh>
    <rPh sb="20" eb="22">
      <t>ホイク</t>
    </rPh>
    <rPh sb="22" eb="25">
      <t>カイシマエ</t>
    </rPh>
    <rPh sb="25" eb="26">
      <t>オヨ</t>
    </rPh>
    <rPh sb="27" eb="29">
      <t>ホイク</t>
    </rPh>
    <rPh sb="29" eb="32">
      <t>シュウリョウゴ</t>
    </rPh>
    <rPh sb="33" eb="35">
      <t>ジカン</t>
    </rPh>
    <phoneticPr fontId="2"/>
  </si>
  <si>
    <t>　預かり保育対象園児数の欄には、その日に預かり保育を行った園児の数を記入してください。（１人の園児を保育開始前、保育終了後の両方で預かり保育を行った場合は、１人と数えてください。）</t>
    <rPh sb="26" eb="27">
      <t>オコナ</t>
    </rPh>
    <rPh sb="29" eb="30">
      <t>エン</t>
    </rPh>
    <rPh sb="45" eb="46">
      <t>ニン</t>
    </rPh>
    <rPh sb="47" eb="49">
      <t>エンジ</t>
    </rPh>
    <rPh sb="50" eb="52">
      <t>ホイク</t>
    </rPh>
    <rPh sb="52" eb="55">
      <t>カイシマエ</t>
    </rPh>
    <rPh sb="56" eb="58">
      <t>ホイク</t>
    </rPh>
    <rPh sb="58" eb="61">
      <t>シュウリョウゴ</t>
    </rPh>
    <rPh sb="62" eb="64">
      <t>リョウホウ</t>
    </rPh>
    <rPh sb="65" eb="66">
      <t>アズ</t>
    </rPh>
    <rPh sb="68" eb="70">
      <t>ホイク</t>
    </rPh>
    <rPh sb="71" eb="72">
      <t>オコナ</t>
    </rPh>
    <rPh sb="74" eb="76">
      <t>バアイ</t>
    </rPh>
    <rPh sb="79" eb="80">
      <t>ニン</t>
    </rPh>
    <rPh sb="81" eb="82">
      <t>カゾ</t>
    </rPh>
    <phoneticPr fontId="2"/>
  </si>
  <si>
    <t>別紙３-１へ</t>
    <rPh sb="0" eb="2">
      <t>ベッシ</t>
    </rPh>
    <phoneticPr fontId="2"/>
  </si>
  <si>
    <t>延べ
日数</t>
    <rPh sb="0" eb="1">
      <t>ノ</t>
    </rPh>
    <rPh sb="3" eb="5">
      <t>ニッスウ</t>
    </rPh>
    <phoneticPr fontId="2"/>
  </si>
  <si>
    <t>夏季休業中の
延べ預かり保育対象
園児数
（人）</t>
    <rPh sb="7" eb="8">
      <t>ノ</t>
    </rPh>
    <rPh sb="9" eb="10">
      <t>アズ</t>
    </rPh>
    <rPh sb="12" eb="14">
      <t>ホイク</t>
    </rPh>
    <rPh sb="14" eb="16">
      <t>タイショウ</t>
    </rPh>
    <rPh sb="17" eb="19">
      <t>エンジ</t>
    </rPh>
    <rPh sb="19" eb="20">
      <t>スウ</t>
    </rPh>
    <rPh sb="22" eb="23">
      <t>ニン</t>
    </rPh>
    <phoneticPr fontId="2"/>
  </si>
  <si>
    <t>夏季休業中の
延べ預かり保育日数
（日）</t>
    <rPh sb="7" eb="8">
      <t>ノ</t>
    </rPh>
    <rPh sb="9" eb="10">
      <t>アズ</t>
    </rPh>
    <rPh sb="12" eb="14">
      <t>ホイク</t>
    </rPh>
    <rPh sb="14" eb="16">
      <t>ニッスウ</t>
    </rPh>
    <rPh sb="18" eb="19">
      <t>ニチ</t>
    </rPh>
    <phoneticPr fontId="2"/>
  </si>
  <si>
    <t>別紙４-１へ</t>
    <rPh sb="0" eb="2">
      <t>ベッシ</t>
    </rPh>
    <phoneticPr fontId="2"/>
  </si>
  <si>
    <t>２</t>
    <phoneticPr fontId="2"/>
  </si>
  <si>
    <t>５</t>
    <phoneticPr fontId="2"/>
  </si>
  <si>
    <t>１</t>
    <phoneticPr fontId="2"/>
  </si>
  <si>
    <t>３</t>
    <phoneticPr fontId="2"/>
  </si>
  <si>
    <t>４</t>
    <phoneticPr fontId="2"/>
  </si>
  <si>
    <t>　７月の夏季休業期間中に２時間以上の預かり保育を実施しているすべての日について記入してください。（休業日（土曜日、日曜日等）を除く。）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</si>
  <si>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　８月の夏季休業期間中に２時間以上の預かり保育を実施しているすべての日について記入してください。（休業日（土曜日、日曜日等）を除く。）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</si>
  <si>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６</t>
    <phoneticPr fontId="2"/>
  </si>
  <si>
    <t>休業日預かり保育の実施記録（６月）</t>
    <rPh sb="15" eb="16">
      <t>ガツ</t>
    </rPh>
    <phoneticPr fontId="2"/>
  </si>
  <si>
    <t>休業日預かり保育の実施記録（10月）</t>
    <rPh sb="16" eb="17">
      <t>ガツ</t>
    </rPh>
    <phoneticPr fontId="2"/>
  </si>
  <si>
    <t>別紙５-１へ</t>
    <rPh sb="0" eb="2">
      <t>ベッシ</t>
    </rPh>
    <phoneticPr fontId="2"/>
  </si>
  <si>
    <t>記入者職・氏名　</t>
    <rPh sb="0" eb="2">
      <t>キニュウ</t>
    </rPh>
    <rPh sb="2" eb="3">
      <t>シャ</t>
    </rPh>
    <rPh sb="3" eb="4">
      <t>ショク</t>
    </rPh>
    <rPh sb="5" eb="7">
      <t>シメイ</t>
    </rPh>
    <phoneticPr fontId="2"/>
  </si>
  <si>
    <t>○１日当たりの平均預かり保育時間（６、10月）</t>
    <rPh sb="7" eb="9">
      <t>ヘイキン</t>
    </rPh>
    <rPh sb="21" eb="22">
      <t>ガツ</t>
    </rPh>
    <phoneticPr fontId="2"/>
  </si>
  <si>
    <t>○２時間以上の預かり保育開設日数（４月～３月）</t>
    <rPh sb="2" eb="6">
      <t>ジカンイジョウ</t>
    </rPh>
    <rPh sb="7" eb="8">
      <t>アズ</t>
    </rPh>
    <rPh sb="10" eb="12">
      <t>ホイク</t>
    </rPh>
    <rPh sb="12" eb="14">
      <t>カイセツ</t>
    </rPh>
    <rPh sb="14" eb="16">
      <t>ニッスウ</t>
    </rPh>
    <rPh sb="18" eb="19">
      <t>ガツ</t>
    </rPh>
    <rPh sb="21" eb="22">
      <t>ガツ</t>
    </rPh>
    <phoneticPr fontId="2"/>
  </si>
  <si>
    <t>○開園日数（４月～３月）</t>
    <rPh sb="1" eb="3">
      <t>カイエン</t>
    </rPh>
    <rPh sb="3" eb="5">
      <t>ニッスウ</t>
    </rPh>
    <phoneticPr fontId="2"/>
  </si>
  <si>
    <t>〔留意事項〕</t>
    <rPh sb="1" eb="3">
      <t>リュウイ</t>
    </rPh>
    <phoneticPr fontId="2"/>
  </si>
  <si>
    <t>⇒合計が10日以上の場合、「別紙４－１」に記入してください。</t>
    <rPh sb="6" eb="9">
      <t>ニチイジョウ</t>
    </rPh>
    <rPh sb="10" eb="12">
      <t>バアイ</t>
    </rPh>
    <rPh sb="14" eb="16">
      <t>ベッシ</t>
    </rPh>
    <rPh sb="21" eb="23">
      <t>キニュウ</t>
    </rPh>
    <phoneticPr fontId="2"/>
  </si>
  <si>
    <t>⇒合計が19日以上の場合、「別紙５－１」に記入してください。</t>
    <rPh sb="6" eb="9">
      <t>ニチイジョウ</t>
    </rPh>
    <rPh sb="10" eb="12">
      <t>バアイ</t>
    </rPh>
    <rPh sb="14" eb="16">
      <t>ベッシ</t>
    </rPh>
    <rPh sb="21" eb="23">
      <t>キニュウ</t>
    </rPh>
    <phoneticPr fontId="2"/>
  </si>
  <si>
    <t>（別紙６）</t>
    <rPh sb="1" eb="3">
      <t>ベッシ</t>
    </rPh>
    <phoneticPr fontId="2"/>
  </si>
  <si>
    <t>２　 子育て支援推進経費　　　　　　　　 　　　（事業計画がある場合に○印を記入。）</t>
    <phoneticPr fontId="2"/>
  </si>
  <si>
    <t>(1)　預かり保育</t>
    <phoneticPr fontId="2"/>
  </si>
  <si>
    <t>(4)　幼稚園の子育て支援活動の推進</t>
    <phoneticPr fontId="2"/>
  </si>
  <si>
    <t>○２時間以上の預かり保育開設日数（４月～３月）</t>
    <phoneticPr fontId="2"/>
  </si>
  <si>
    <t>　(3)　休業日預かり保育</t>
    <phoneticPr fontId="2"/>
  </si>
  <si>
    <t>○１日当たりの平均預かり保育担当教員数（６、10月）</t>
    <phoneticPr fontId="2"/>
  </si>
  <si>
    <t>　施設又は教育機能を広く地域に開放することを積極的に推進する幼稚園</t>
    <phoneticPr fontId="2"/>
  </si>
  <si>
    <t>※　地域の子どもたちを対象に遊びの場や機会を提供し、援助する事業</t>
    <phoneticPr fontId="2"/>
  </si>
  <si>
    <t>○１日当たりの平均預かり保育対象園児数（６、10月）</t>
    <phoneticPr fontId="2"/>
  </si>
  <si>
    <t>　(4)　幼稚園の子育て支援活動の推進</t>
    <phoneticPr fontId="2"/>
  </si>
  <si>
    <t>※　就学前の子供に関する教育、保育等の総合的な提供の推進に関する法律第２条
　第６項に定める子育て支援事業</t>
    <phoneticPr fontId="2"/>
  </si>
  <si>
    <t>○実施目的</t>
    <phoneticPr fontId="2"/>
  </si>
  <si>
    <t>○実施回数等</t>
    <phoneticPr fontId="2"/>
  </si>
  <si>
    <t>　実施済み回数</t>
    <phoneticPr fontId="2"/>
  </si>
  <si>
    <t>　実施予定回数</t>
    <phoneticPr fontId="2"/>
  </si>
  <si>
    <t>　合　　　　計</t>
    <phoneticPr fontId="2"/>
  </si>
  <si>
    <t>○実施内容</t>
    <phoneticPr fontId="2"/>
  </si>
  <si>
    <t>（別紙２）</t>
    <phoneticPr fontId="2"/>
  </si>
  <si>
    <t>10月</t>
    <phoneticPr fontId="2"/>
  </si>
  <si>
    <t>２時間以上</t>
    <phoneticPr fontId="2"/>
  </si>
  <si>
    <t>２時間未満</t>
    <phoneticPr fontId="2"/>
  </si>
  <si>
    <t>10　月</t>
    <phoneticPr fontId="2"/>
  </si>
  <si>
    <t>÷</t>
    <phoneticPr fontId="2"/>
  </si>
  <si>
    <t>（別紙３－１）</t>
    <phoneticPr fontId="2"/>
  </si>
  <si>
    <t>預かり保育に係る実施状況調査票</t>
    <phoneticPr fontId="2"/>
  </si>
  <si>
    <t>長期休業日預かり保育に係る実施状況調査票</t>
    <phoneticPr fontId="2"/>
  </si>
  <si>
    <r>
      <t xml:space="preserve">１日当たり平均預かり
</t>
    </r>
    <r>
      <rPr>
        <u/>
        <sz val="12"/>
        <rFont val="ＭＳ 明朝"/>
        <family val="1"/>
        <charset val="128"/>
      </rPr>
      <t>保育担当教員数</t>
    </r>
    <phoneticPr fontId="2"/>
  </si>
  <si>
    <r>
      <t xml:space="preserve">１日当たり平均預かり
</t>
    </r>
    <r>
      <rPr>
        <u/>
        <sz val="12"/>
        <rFont val="ＭＳ 明朝"/>
        <family val="1"/>
        <charset val="128"/>
      </rPr>
      <t>保育対象園児数</t>
    </r>
    <phoneticPr fontId="2"/>
  </si>
  <si>
    <t>延べ
園児数</t>
    <phoneticPr fontId="2"/>
  </si>
  <si>
    <t>＝</t>
    <phoneticPr fontId="2"/>
  </si>
  <si>
    <t>÷</t>
    <phoneticPr fontId="2"/>
  </si>
  <si>
    <t>（別紙５－１）</t>
    <phoneticPr fontId="2"/>
  </si>
  <si>
    <t>保護されているセルがあります。（計算式等が入力されている部分）</t>
    <phoneticPr fontId="2"/>
  </si>
  <si>
    <t>長期休業日預かり保育の実施記録（７月）</t>
    <rPh sb="0" eb="2">
      <t>チョウキ</t>
    </rPh>
    <rPh sb="2" eb="4">
      <t>キュウギョウ</t>
    </rPh>
    <rPh sb="17" eb="18">
      <t>ガツ</t>
    </rPh>
    <phoneticPr fontId="2"/>
  </si>
  <si>
    <t>長期休業日預かり保育の実施記録（８月）</t>
    <rPh sb="0" eb="2">
      <t>チョウキ</t>
    </rPh>
    <rPh sb="2" eb="4">
      <t>キュウギョウ</t>
    </rPh>
    <rPh sb="17" eb="18">
      <t>ガツ</t>
    </rPh>
    <phoneticPr fontId="2"/>
  </si>
  <si>
    <t>（別紙４－１）</t>
    <phoneticPr fontId="2"/>
  </si>
  <si>
    <t>①　別紙２「預かり保育の実施状況調査票」</t>
    <phoneticPr fontId="2"/>
  </si>
  <si>
    <t>②　別紙３－１「預かり保育に係る実施状況調査票」</t>
    <phoneticPr fontId="2"/>
  </si>
  <si>
    <t>③　別紙３－２「預かり保育の実施記録」</t>
    <phoneticPr fontId="2"/>
  </si>
  <si>
    <t>②　別紙４－１「長季休業日預かり保育に係る実施状況調査票」</t>
    <rPh sb="8" eb="9">
      <t>チョウ</t>
    </rPh>
    <rPh sb="9" eb="10">
      <t>キ</t>
    </rPh>
    <rPh sb="10" eb="13">
      <t>キュウギョウビ</t>
    </rPh>
    <rPh sb="23" eb="25">
      <t>ジョウキョウ</t>
    </rPh>
    <rPh sb="25" eb="28">
      <t>チョウサヒョウ</t>
    </rPh>
    <phoneticPr fontId="2"/>
  </si>
  <si>
    <t>③　別紙４－２「長季休業日預かり保育の実施記録」</t>
    <rPh sb="8" eb="9">
      <t>チョウ</t>
    </rPh>
    <rPh sb="9" eb="10">
      <t>キ</t>
    </rPh>
    <rPh sb="10" eb="13">
      <t>キュウギョウビ</t>
    </rPh>
    <phoneticPr fontId="2"/>
  </si>
  <si>
    <t>②　別紙５－１「休業日預かり保育に係る実施状況調査票」</t>
    <phoneticPr fontId="2"/>
  </si>
  <si>
    <t>③　別紙５－２「休業日預かり保育の実施記録」</t>
    <phoneticPr fontId="2"/>
  </si>
  <si>
    <t>　該当する項目については、「添付資料」の欄に掲げる資料を本票に添付してください。
　なお、資料の規格は、Ａ４版で調製し、事業毎にクリップ等で綴じるとともに、該当部分にマーカー等を用いるなど分かりやすく明示してください。</t>
    <rPh sb="14" eb="16">
      <t>テンプ</t>
    </rPh>
    <phoneticPr fontId="2"/>
  </si>
  <si>
    <t>～</t>
    <phoneticPr fontId="2"/>
  </si>
  <si>
    <t>（別紙３－３）、（別紙４－３）、（別紙５－３）</t>
    <rPh sb="1" eb="3">
      <t>ベッシ</t>
    </rPh>
    <rPh sb="9" eb="11">
      <t>ベッシ</t>
    </rPh>
    <rPh sb="17" eb="19">
      <t>ベッシ</t>
    </rPh>
    <phoneticPr fontId="2"/>
  </si>
  <si>
    <t>【　　　　　　　　　　　】幼稚園　預かり保育名簿</t>
    <rPh sb="13" eb="16">
      <t>ヨウチエン</t>
    </rPh>
    <rPh sb="17" eb="18">
      <t>アズ</t>
    </rPh>
    <rPh sb="20" eb="22">
      <t>ホイク</t>
    </rPh>
    <rPh sb="22" eb="24">
      <t>メイボ</t>
    </rPh>
    <phoneticPr fontId="2"/>
  </si>
  <si>
    <t>　　　　　年　　　　月　　　　日　（　　　）　　</t>
    <rPh sb="5" eb="6">
      <t>ネン</t>
    </rPh>
    <rPh sb="10" eb="11">
      <t>ガツ</t>
    </rPh>
    <rPh sb="15" eb="16">
      <t>ニチ</t>
    </rPh>
    <phoneticPr fontId="2"/>
  </si>
  <si>
    <t>クラス名　　　　　　　　　　　　　　　　　　　　　　　　　　　　　　　</t>
    <rPh sb="3" eb="4">
      <t>メイ</t>
    </rPh>
    <phoneticPr fontId="2"/>
  </si>
  <si>
    <t>一番始めに登園した園児氏名　　　　　　　　　　　　　</t>
    <rPh sb="0" eb="2">
      <t>イチバン</t>
    </rPh>
    <rPh sb="2" eb="3">
      <t>ハジ</t>
    </rPh>
    <rPh sb="5" eb="7">
      <t>トウエン</t>
    </rPh>
    <rPh sb="9" eb="11">
      <t>エンジ</t>
    </rPh>
    <rPh sb="11" eb="13">
      <t>シメイ</t>
    </rPh>
    <phoneticPr fontId="2"/>
  </si>
  <si>
    <t>登園　　　　　時　　　　　分</t>
    <rPh sb="0" eb="2">
      <t>トウエン</t>
    </rPh>
    <rPh sb="7" eb="8">
      <t>ジ</t>
    </rPh>
    <rPh sb="13" eb="14">
      <t>フン</t>
    </rPh>
    <phoneticPr fontId="2"/>
  </si>
  <si>
    <t>一番最後に降園した園児氏名　　　　　　　　　　　　　</t>
    <rPh sb="0" eb="2">
      <t>イチバン</t>
    </rPh>
    <rPh sb="2" eb="4">
      <t>サイゴ</t>
    </rPh>
    <rPh sb="5" eb="6">
      <t>オ</t>
    </rPh>
    <rPh sb="6" eb="7">
      <t>エン</t>
    </rPh>
    <rPh sb="9" eb="11">
      <t>エンジ</t>
    </rPh>
    <rPh sb="11" eb="13">
      <t>シメイ</t>
    </rPh>
    <phoneticPr fontId="2"/>
  </si>
  <si>
    <t>降園　　　　　時　　　　　分</t>
    <rPh sb="0" eb="1">
      <t>オ</t>
    </rPh>
    <rPh sb="1" eb="2">
      <t>エン</t>
    </rPh>
    <rPh sb="7" eb="8">
      <t>ジ</t>
    </rPh>
    <rPh sb="13" eb="14">
      <t>フン</t>
    </rPh>
    <phoneticPr fontId="2"/>
  </si>
  <si>
    <t>早朝のみ利用　　　　名</t>
    <rPh sb="0" eb="2">
      <t>ソウチョウ</t>
    </rPh>
    <rPh sb="4" eb="6">
      <t>リヨウ</t>
    </rPh>
    <rPh sb="10" eb="11">
      <t>メイ</t>
    </rPh>
    <phoneticPr fontId="2"/>
  </si>
  <si>
    <t>夕方のみ利用　　　　名</t>
    <rPh sb="0" eb="2">
      <t>ユウガタ</t>
    </rPh>
    <rPh sb="4" eb="6">
      <t>リヨウ</t>
    </rPh>
    <rPh sb="10" eb="11">
      <t>メイ</t>
    </rPh>
    <phoneticPr fontId="2"/>
  </si>
  <si>
    <t>朝・夕両方利用　　　　名</t>
    <rPh sb="0" eb="1">
      <t>アサ</t>
    </rPh>
    <rPh sb="2" eb="3">
      <t>ユウ</t>
    </rPh>
    <rPh sb="3" eb="5">
      <t>リョウホウ</t>
    </rPh>
    <rPh sb="5" eb="7">
      <t>リヨウ</t>
    </rPh>
    <rPh sb="11" eb="12">
      <t>メイ</t>
    </rPh>
    <phoneticPr fontId="2"/>
  </si>
  <si>
    <t>教員</t>
    <rPh sb="0" eb="2">
      <t>キョウイン</t>
    </rPh>
    <phoneticPr fontId="2"/>
  </si>
  <si>
    <t>早朝　　　　　担当者</t>
    <rPh sb="0" eb="2">
      <t>ソウチョウ</t>
    </rPh>
    <rPh sb="7" eb="10">
      <t>タントウシャ</t>
    </rPh>
    <phoneticPr fontId="2"/>
  </si>
  <si>
    <t>夕方　　　　　担当者</t>
    <rPh sb="0" eb="2">
      <t>ユウガタ</t>
    </rPh>
    <rPh sb="7" eb="8">
      <t>タダシ</t>
    </rPh>
    <rPh sb="8" eb="9">
      <t>トウ</t>
    </rPh>
    <rPh sb="9" eb="10">
      <t>シャ</t>
    </rPh>
    <phoneticPr fontId="2"/>
  </si>
  <si>
    <t>名</t>
    <rPh sb="0" eb="1">
      <t>メイ</t>
    </rPh>
    <phoneticPr fontId="2"/>
  </si>
  <si>
    <t>園児氏名</t>
    <rPh sb="0" eb="2">
      <t>エンジ</t>
    </rPh>
    <rPh sb="2" eb="4">
      <t>シメイ</t>
    </rPh>
    <phoneticPr fontId="2"/>
  </si>
  <si>
    <t>登園時間</t>
    <rPh sb="0" eb="2">
      <t>トウエン</t>
    </rPh>
    <rPh sb="2" eb="4">
      <t>ジカン</t>
    </rPh>
    <phoneticPr fontId="2"/>
  </si>
  <si>
    <t>備考</t>
    <rPh sb="0" eb="2">
      <t>ビコウ</t>
    </rPh>
    <phoneticPr fontId="2"/>
  </si>
  <si>
    <t>降園時間</t>
    <rPh sb="0" eb="1">
      <t>オ</t>
    </rPh>
    <rPh sb="1" eb="2">
      <t>エン</t>
    </rPh>
    <rPh sb="2" eb="4">
      <t>ジカン</t>
    </rPh>
    <phoneticPr fontId="2"/>
  </si>
  <si>
    <t>⑤　別紙３－３「預かり保育名簿」各月３日分（④と同一日のもの）</t>
    <rPh sb="13" eb="15">
      <t>メイボ</t>
    </rPh>
    <rPh sb="16" eb="18">
      <t>カクツキ</t>
    </rPh>
    <rPh sb="19" eb="20">
      <t>ニチ</t>
    </rPh>
    <rPh sb="20" eb="21">
      <t>ブン</t>
    </rPh>
    <rPh sb="24" eb="26">
      <t>ドウイツ</t>
    </rPh>
    <rPh sb="26" eb="27">
      <t>ビ</t>
    </rPh>
    <phoneticPr fontId="2"/>
  </si>
  <si>
    <t>⑤　別紙４－３「預かり保育名簿」各月３日分（④と同一日のもの）</t>
    <rPh sb="8" eb="9">
      <t>アズ</t>
    </rPh>
    <rPh sb="11" eb="13">
      <t>ホイク</t>
    </rPh>
    <rPh sb="13" eb="15">
      <t>メイボ</t>
    </rPh>
    <rPh sb="16" eb="17">
      <t>カク</t>
    </rPh>
    <rPh sb="17" eb="18">
      <t>ツキ</t>
    </rPh>
    <rPh sb="19" eb="20">
      <t>ニチ</t>
    </rPh>
    <rPh sb="20" eb="21">
      <t>ブン</t>
    </rPh>
    <rPh sb="24" eb="26">
      <t>ドウイツ</t>
    </rPh>
    <rPh sb="26" eb="27">
      <t>ビ</t>
    </rPh>
    <phoneticPr fontId="2"/>
  </si>
  <si>
    <t>⑤　別紙５－３「預かり保育名簿」各月３日分（④と同一日のもの）</t>
    <rPh sb="8" eb="9">
      <t>アズ</t>
    </rPh>
    <rPh sb="11" eb="13">
      <t>ホイク</t>
    </rPh>
    <rPh sb="13" eb="15">
      <t>メイボ</t>
    </rPh>
    <rPh sb="16" eb="18">
      <t>カクツキ</t>
    </rPh>
    <rPh sb="19" eb="20">
      <t>ニチ</t>
    </rPh>
    <rPh sb="20" eb="21">
      <t>ブン</t>
    </rPh>
    <rPh sb="24" eb="26">
      <t>ドウイツ</t>
    </rPh>
    <rPh sb="26" eb="27">
      <t>ビ</t>
    </rPh>
    <phoneticPr fontId="2"/>
  </si>
  <si>
    <t>※　前年度と同じ内容で行ったものについても本年度対象になるとは限りません。
※　運動会における、未就園児競技のみの参加は対象とはなりません。</t>
    <rPh sb="31" eb="32">
      <t>カギ</t>
    </rPh>
    <rPh sb="60" eb="62">
      <t>タイショウ</t>
    </rPh>
    <phoneticPr fontId="2"/>
  </si>
  <si>
    <t>　　（省略）</t>
    <rPh sb="3" eb="5">
      <t>ショウリャク</t>
    </rPh>
    <phoneticPr fontId="2"/>
  </si>
  <si>
    <t>国民の祝日のほか次のとおり。（記入例：６月29日運動会の代休日）</t>
    <rPh sb="24" eb="27">
      <t>ウンドウカイ</t>
    </rPh>
    <rPh sb="28" eb="30">
      <t>ダイキュウ</t>
    </rPh>
    <phoneticPr fontId="2"/>
  </si>
  <si>
    <t>国民の祝日のほか次のとおり。（記入例：10月5日運動会の代休日）</t>
    <rPh sb="24" eb="27">
      <t>ウンドウカイ</t>
    </rPh>
    <rPh sb="28" eb="30">
      <t>ダイキュウ</t>
    </rPh>
    <phoneticPr fontId="2"/>
  </si>
  <si>
    <t>私学助成継続園</t>
    <rPh sb="0" eb="2">
      <t>シガク</t>
    </rPh>
    <rPh sb="2" eb="4">
      <t>ジョセイ</t>
    </rPh>
    <rPh sb="4" eb="6">
      <t>ケイゾク</t>
    </rPh>
    <rPh sb="6" eb="7">
      <t>エン</t>
    </rPh>
    <phoneticPr fontId="2"/>
  </si>
  <si>
    <t>新制度移行園</t>
    <rPh sb="0" eb="3">
      <t>シンセイド</t>
    </rPh>
    <rPh sb="3" eb="5">
      <t>イコウ</t>
    </rPh>
    <rPh sb="5" eb="6">
      <t>エン</t>
    </rPh>
    <phoneticPr fontId="2"/>
  </si>
  <si>
    <t>６</t>
  </si>
  <si>
    <t>３</t>
  </si>
  <si>
    <t>４</t>
  </si>
  <si>
    <t>５</t>
  </si>
  <si>
    <t>７</t>
  </si>
  <si>
    <t>【全体の注意事項】</t>
    <rPh sb="1" eb="3">
      <t>ゼンタイ</t>
    </rPh>
    <rPh sb="4" eb="6">
      <t>チュウイ</t>
    </rPh>
    <rPh sb="6" eb="8">
      <t>ジコウ</t>
    </rPh>
    <phoneticPr fontId="2"/>
  </si>
  <si>
    <t>※　黄色のセルに入力してください。それ以外の部分には入力できません。</t>
    <rPh sb="2" eb="4">
      <t>キイロ</t>
    </rPh>
    <rPh sb="8" eb="10">
      <t>ニュウリョク</t>
    </rPh>
    <rPh sb="19" eb="21">
      <t>イガイ</t>
    </rPh>
    <rPh sb="22" eb="24">
      <t>ブブン</t>
    </rPh>
    <rPh sb="26" eb="28">
      <t>ニュウリョク</t>
    </rPh>
    <phoneticPr fontId="2"/>
  </si>
  <si>
    <t>※　灰色のセルには数式が入力されています。</t>
    <rPh sb="2" eb="4">
      <t>ハイイロ</t>
    </rPh>
    <rPh sb="9" eb="11">
      <t>スウシキ</t>
    </rPh>
    <rPh sb="12" eb="14">
      <t>ニュウリョク</t>
    </rPh>
    <phoneticPr fontId="2"/>
  </si>
  <si>
    <t>幼 稚 園 等 名　</t>
    <rPh sb="0" eb="1">
      <t>ヨウ</t>
    </rPh>
    <rPh sb="2" eb="3">
      <t>ワカ</t>
    </rPh>
    <rPh sb="4" eb="5">
      <t>エン</t>
    </rPh>
    <rPh sb="6" eb="7">
      <t>トウ</t>
    </rPh>
    <rPh sb="8" eb="9">
      <t>メイ</t>
    </rPh>
    <phoneticPr fontId="2"/>
  </si>
  <si>
    <t>（別紙１－２・幼稚園等用）</t>
    <rPh sb="10" eb="11">
      <t>トウ</t>
    </rPh>
    <phoneticPr fontId="2"/>
  </si>
  <si>
    <t>幼 稚 園 等 名　</t>
    <rPh sb="0" eb="1">
      <t>ヨウ</t>
    </rPh>
    <rPh sb="2" eb="3">
      <t>オサナイ</t>
    </rPh>
    <rPh sb="4" eb="5">
      <t>エン</t>
    </rPh>
    <rPh sb="6" eb="7">
      <t>トウ</t>
    </rPh>
    <rPh sb="8" eb="9">
      <t>メイ</t>
    </rPh>
    <phoneticPr fontId="2"/>
  </si>
  <si>
    <t>幼稚園等名</t>
    <rPh sb="0" eb="3">
      <t>ヨウチエン</t>
    </rPh>
    <rPh sb="3" eb="4">
      <t>トウ</t>
    </rPh>
    <rPh sb="4" eb="5">
      <t>メイ</t>
    </rPh>
    <phoneticPr fontId="2"/>
  </si>
  <si>
    <t>④　今後実施予定のものについては、実施日が確認できるもの（保護者への開催案
　内、行事予定表など）を提出してください。
　　なお、３月の補助金実績報告時には、実施記録（実施・参加状況がわかるもの
　）の写しを添付してください。</t>
    <rPh sb="2" eb="4">
      <t>コンゴ</t>
    </rPh>
    <rPh sb="41" eb="43">
      <t>ギョウジ</t>
    </rPh>
    <rPh sb="43" eb="46">
      <t>ヨテイヒョウ</t>
    </rPh>
    <rPh sb="66" eb="67">
      <t>ガツ</t>
    </rPh>
    <rPh sb="68" eb="71">
      <t>ホジョキン</t>
    </rPh>
    <rPh sb="71" eb="73">
      <t>ジッセキ</t>
    </rPh>
    <rPh sb="73" eb="75">
      <t>ホウコク</t>
    </rPh>
    <rPh sb="75" eb="76">
      <t>ジ</t>
    </rPh>
    <rPh sb="79" eb="81">
      <t>ジッシ</t>
    </rPh>
    <rPh sb="81" eb="83">
      <t>キロク</t>
    </rPh>
    <rPh sb="84" eb="86">
      <t>ジッシ</t>
    </rPh>
    <rPh sb="87" eb="89">
      <t>サンカ</t>
    </rPh>
    <rPh sb="89" eb="91">
      <t>ジョウキョウ</t>
    </rPh>
    <rPh sb="101" eb="102">
      <t>ウツ</t>
    </rPh>
    <rPh sb="104" eb="106">
      <t>テンプ</t>
    </rPh>
    <phoneticPr fontId="2"/>
  </si>
  <si>
    <t>③　実施記録（実施・参加状況がわかるもの）の写し。（※ 参加者の住所や
　連絡先等が記載されている場合は、その部分を黒塗り等で削除してください。）</t>
    <rPh sb="7" eb="9">
      <t>ジッシ</t>
    </rPh>
    <rPh sb="10" eb="12">
      <t>サンカ</t>
    </rPh>
    <rPh sb="12" eb="14">
      <t>ジョウキョウ</t>
    </rPh>
    <rPh sb="28" eb="31">
      <t>サンカシャ</t>
    </rPh>
    <rPh sb="32" eb="34">
      <t>ジュウショ</t>
    </rPh>
    <rPh sb="37" eb="38">
      <t>レン</t>
    </rPh>
    <rPh sb="38" eb="39">
      <t>カラ</t>
    </rPh>
    <rPh sb="39" eb="40">
      <t>サキ</t>
    </rPh>
    <rPh sb="40" eb="41">
      <t>トウ</t>
    </rPh>
    <rPh sb="42" eb="44">
      <t>キサイ</t>
    </rPh>
    <rPh sb="49" eb="51">
      <t>バアイ</t>
    </rPh>
    <rPh sb="55" eb="57">
      <t>ブブン</t>
    </rPh>
    <rPh sb="58" eb="60">
      <t>クロヌ</t>
    </rPh>
    <rPh sb="61" eb="62">
      <t>トウ</t>
    </rPh>
    <rPh sb="63" eb="65">
      <t>サクジョ</t>
    </rPh>
    <phoneticPr fontId="2"/>
  </si>
  <si>
    <t>延　べ
従事時間数</t>
    <rPh sb="0" eb="1">
      <t>ノ</t>
    </rPh>
    <rPh sb="4" eb="6">
      <t>ジュウジ</t>
    </rPh>
    <rPh sb="6" eb="8">
      <t>ジカン</t>
    </rPh>
    <rPh sb="8" eb="9">
      <t>スウ</t>
    </rPh>
    <phoneticPr fontId="2"/>
  </si>
  <si>
    <t>開始時間</t>
    <rPh sb="0" eb="2">
      <t>カイシ</t>
    </rPh>
    <rPh sb="2" eb="4">
      <t>ジカン</t>
    </rPh>
    <phoneticPr fontId="2"/>
  </si>
  <si>
    <t>終了時間</t>
    <rPh sb="0" eb="2">
      <t>シュウリョウ</t>
    </rPh>
    <rPh sb="2" eb="4">
      <t>ジカン</t>
    </rPh>
    <phoneticPr fontId="2"/>
  </si>
  <si>
    <t>計</t>
    <rPh sb="0" eb="1">
      <t>ケイ</t>
    </rPh>
    <phoneticPr fontId="2"/>
  </si>
  <si>
    <t>合計時間
(0.5換算)</t>
    <rPh sb="9" eb="11">
      <t>カンサン</t>
    </rPh>
    <phoneticPr fontId="2"/>
  </si>
  <si>
    <t>時間</t>
    <rPh sb="0" eb="2">
      <t>ジカン</t>
    </rPh>
    <phoneticPr fontId="2"/>
  </si>
  <si>
    <t>延べ日数</t>
    <phoneticPr fontId="2"/>
  </si>
  <si>
    <t>＜算定式＞</t>
    <rPh sb="1" eb="3">
      <t>サンテイ</t>
    </rPh>
    <rPh sb="3" eb="4">
      <t>シキ</t>
    </rPh>
    <phoneticPr fontId="2"/>
  </si>
  <si>
    <t>延べ園児数</t>
    <phoneticPr fontId="2"/>
  </si>
  <si>
    <r>
      <t>【１日当たり平均預かり</t>
    </r>
    <r>
      <rPr>
        <b/>
        <sz val="11"/>
        <rFont val="ＭＳ ゴシック"/>
        <family val="3"/>
        <charset val="128"/>
      </rPr>
      <t>保育時間</t>
    </r>
    <r>
      <rPr>
        <sz val="11"/>
        <rFont val="ＭＳ 明朝"/>
        <family val="1"/>
        <charset val="128"/>
      </rPr>
      <t>】</t>
    </r>
    <rPh sb="1" eb="3">
      <t>イチニチ</t>
    </rPh>
    <rPh sb="3" eb="4">
      <t>ア</t>
    </rPh>
    <rPh sb="6" eb="8">
      <t>ヘイキン</t>
    </rPh>
    <rPh sb="8" eb="9">
      <t>アズ</t>
    </rPh>
    <rPh sb="11" eb="13">
      <t>ホイク</t>
    </rPh>
    <rPh sb="13" eb="15">
      <t>ジカン</t>
    </rPh>
    <phoneticPr fontId="2"/>
  </si>
  <si>
    <r>
      <t>【１日当たり平均預かり</t>
    </r>
    <r>
      <rPr>
        <b/>
        <sz val="11"/>
        <rFont val="ＭＳ ゴシック"/>
        <family val="3"/>
        <charset val="128"/>
      </rPr>
      <t>保育担当教員数</t>
    </r>
    <r>
      <rPr>
        <sz val="11"/>
        <rFont val="ＭＳ 明朝"/>
        <family val="1"/>
        <charset val="128"/>
      </rPr>
      <t>】</t>
    </r>
    <rPh sb="1" eb="3">
      <t>イチニチ</t>
    </rPh>
    <rPh sb="3" eb="4">
      <t>ア</t>
    </rPh>
    <rPh sb="6" eb="8">
      <t>ヘイキン</t>
    </rPh>
    <rPh sb="8" eb="9">
      <t>アズ</t>
    </rPh>
    <rPh sb="11" eb="13">
      <t>ホイク</t>
    </rPh>
    <rPh sb="13" eb="15">
      <t>タントウ</t>
    </rPh>
    <rPh sb="15" eb="17">
      <t>キョウイン</t>
    </rPh>
    <rPh sb="17" eb="18">
      <t>スウ</t>
    </rPh>
    <phoneticPr fontId="2"/>
  </si>
  <si>
    <r>
      <t>【１日当たり平均預かり</t>
    </r>
    <r>
      <rPr>
        <b/>
        <sz val="11"/>
        <rFont val="ＭＳ ゴシック"/>
        <family val="3"/>
        <charset val="128"/>
      </rPr>
      <t>保育対象園児数</t>
    </r>
    <r>
      <rPr>
        <sz val="11"/>
        <rFont val="ＭＳ 明朝"/>
        <family val="1"/>
        <charset val="128"/>
      </rPr>
      <t>】</t>
    </r>
    <rPh sb="1" eb="3">
      <t>イチニチ</t>
    </rPh>
    <rPh sb="3" eb="4">
      <t>ア</t>
    </rPh>
    <rPh sb="6" eb="8">
      <t>ヘイキン</t>
    </rPh>
    <rPh sb="8" eb="9">
      <t>アズ</t>
    </rPh>
    <phoneticPr fontId="2"/>
  </si>
  <si>
    <r>
      <rPr>
        <sz val="9"/>
        <rFont val="ＭＳ 明朝"/>
        <family val="1"/>
        <charset val="128"/>
      </rPr>
      <t xml:space="preserve">１日当たり平均預かり
</t>
    </r>
    <r>
      <rPr>
        <b/>
        <sz val="11"/>
        <rFont val="ＭＳ ゴシック"/>
        <family val="3"/>
        <charset val="128"/>
      </rPr>
      <t>保育時間</t>
    </r>
    <phoneticPr fontId="2"/>
  </si>
  <si>
    <r>
      <rPr>
        <sz val="9"/>
        <rFont val="ＭＳ 明朝"/>
        <family val="1"/>
        <charset val="128"/>
      </rPr>
      <t xml:space="preserve">１日当たり平均預かり
</t>
    </r>
    <r>
      <rPr>
        <b/>
        <sz val="11"/>
        <rFont val="ＭＳ ゴシック"/>
        <family val="3"/>
        <charset val="128"/>
      </rPr>
      <t>保育担当教員数</t>
    </r>
    <rPh sb="13" eb="15">
      <t>タントウ</t>
    </rPh>
    <rPh sb="15" eb="17">
      <t>キョウイン</t>
    </rPh>
    <rPh sb="17" eb="18">
      <t>スウ</t>
    </rPh>
    <phoneticPr fontId="2"/>
  </si>
  <si>
    <r>
      <rPr>
        <sz val="9"/>
        <rFont val="ＭＳ 明朝"/>
        <family val="1"/>
        <charset val="128"/>
      </rPr>
      <t xml:space="preserve">１日当たり平均預かり
</t>
    </r>
    <r>
      <rPr>
        <b/>
        <sz val="11"/>
        <rFont val="ＭＳ ゴシック"/>
        <family val="3"/>
        <charset val="128"/>
      </rPr>
      <t>保育対象園児数</t>
    </r>
    <phoneticPr fontId="2"/>
  </si>
  <si>
    <t>６月・10月の延べ
預かり保育時間の合計
（時間）</t>
    <rPh sb="1" eb="2">
      <t>ガツ</t>
    </rPh>
    <rPh sb="5" eb="6">
      <t>ガツ</t>
    </rPh>
    <rPh sb="7" eb="8">
      <t>ノ</t>
    </rPh>
    <rPh sb="10" eb="11">
      <t>アズ</t>
    </rPh>
    <rPh sb="13" eb="15">
      <t>ホイク</t>
    </rPh>
    <rPh sb="15" eb="17">
      <t>ジカン</t>
    </rPh>
    <rPh sb="18" eb="20">
      <t>ゴウケイ</t>
    </rPh>
    <rPh sb="22" eb="24">
      <t>ジカン</t>
    </rPh>
    <phoneticPr fontId="2"/>
  </si>
  <si>
    <t>６月・10月の延べ
預かり保育日数の合計
（日）</t>
    <rPh sb="1" eb="2">
      <t>ガツ</t>
    </rPh>
    <rPh sb="5" eb="6">
      <t>ガツ</t>
    </rPh>
    <rPh sb="7" eb="8">
      <t>ノ</t>
    </rPh>
    <rPh sb="10" eb="11">
      <t>アズ</t>
    </rPh>
    <rPh sb="13" eb="15">
      <t>ホイク</t>
    </rPh>
    <rPh sb="15" eb="17">
      <t>ニッスウ</t>
    </rPh>
    <rPh sb="18" eb="20">
      <t>ゴウケイ</t>
    </rPh>
    <rPh sb="22" eb="23">
      <t>ニチ</t>
    </rPh>
    <phoneticPr fontId="2"/>
  </si>
  <si>
    <t>６月・10月の延べ
預かり保育対象
園児数の合計
（人）</t>
    <rPh sb="1" eb="2">
      <t>ガツ</t>
    </rPh>
    <rPh sb="5" eb="6">
      <t>ガツ</t>
    </rPh>
    <rPh sb="7" eb="8">
      <t>ノ</t>
    </rPh>
    <rPh sb="10" eb="11">
      <t>アズ</t>
    </rPh>
    <rPh sb="13" eb="15">
      <t>ホイク</t>
    </rPh>
    <rPh sb="15" eb="17">
      <t>タイショウ</t>
    </rPh>
    <rPh sb="18" eb="20">
      <t>エンジ</t>
    </rPh>
    <rPh sb="20" eb="21">
      <t>スウ</t>
    </rPh>
    <rPh sb="22" eb="24">
      <t>ゴウケイ</t>
    </rPh>
    <rPh sb="26" eb="27">
      <t>ニン</t>
    </rPh>
    <phoneticPr fontId="2"/>
  </si>
  <si>
    <t>※　30分単位とし、30分に満たない時間は切捨て</t>
    <rPh sb="4" eb="5">
      <t>ブン</t>
    </rPh>
    <rPh sb="5" eb="7">
      <t>タンイ</t>
    </rPh>
    <rPh sb="12" eb="13">
      <t>フン</t>
    </rPh>
    <rPh sb="14" eb="15">
      <t>ミ</t>
    </rPh>
    <rPh sb="18" eb="20">
      <t>ジカン</t>
    </rPh>
    <rPh sb="21" eb="23">
      <t>キリス</t>
    </rPh>
    <phoneticPr fontId="2"/>
  </si>
  <si>
    <t>※　小数点以下切捨て</t>
    <rPh sb="2" eb="5">
      <t>ショウスウテン</t>
    </rPh>
    <rPh sb="5" eb="7">
      <t>イカ</t>
    </rPh>
    <rPh sb="7" eb="9">
      <t>キリス</t>
    </rPh>
    <phoneticPr fontId="2"/>
  </si>
  <si>
    <t>従事時間　計</t>
    <rPh sb="0" eb="2">
      <t>ジュウジ</t>
    </rPh>
    <rPh sb="2" eb="4">
      <t>ジカン</t>
    </rPh>
    <rPh sb="5" eb="6">
      <t>ケイ</t>
    </rPh>
    <phoneticPr fontId="2"/>
  </si>
  <si>
    <t>担当教員氏名</t>
    <rPh sb="0" eb="2">
      <t>タントウ</t>
    </rPh>
    <rPh sb="2" eb="4">
      <t>キョウイン</t>
    </rPh>
    <rPh sb="4" eb="6">
      <t>シメイ</t>
    </rPh>
    <phoneticPr fontId="2"/>
  </si>
  <si>
    <t>６月・10月の延べ
預かり保育担当教員
従事時間の合計
（時間）</t>
    <rPh sb="1" eb="2">
      <t>ガツ</t>
    </rPh>
    <rPh sb="5" eb="6">
      <t>ガツ</t>
    </rPh>
    <rPh sb="7" eb="8">
      <t>ノ</t>
    </rPh>
    <rPh sb="10" eb="11">
      <t>アズ</t>
    </rPh>
    <rPh sb="13" eb="15">
      <t>ホイク</t>
    </rPh>
    <rPh sb="15" eb="17">
      <t>タントウ</t>
    </rPh>
    <rPh sb="17" eb="19">
      <t>キョウイン</t>
    </rPh>
    <rPh sb="20" eb="22">
      <t>ジュウジ</t>
    </rPh>
    <rPh sb="22" eb="24">
      <t>ジカン</t>
    </rPh>
    <rPh sb="25" eb="27">
      <t>ゴウケイ</t>
    </rPh>
    <rPh sb="29" eb="31">
      <t>ジカン</t>
    </rPh>
    <phoneticPr fontId="2"/>
  </si>
  <si>
    <t>担当教員
従事時間数</t>
    <rPh sb="0" eb="1">
      <t>タン</t>
    </rPh>
    <rPh sb="1" eb="2">
      <t>トウ</t>
    </rPh>
    <rPh sb="2" eb="4">
      <t>キョウイン</t>
    </rPh>
    <rPh sb="5" eb="7">
      <t>ジュウジ</t>
    </rPh>
    <rPh sb="7" eb="9">
      <t>ジカン</t>
    </rPh>
    <rPh sb="9" eb="10">
      <t>スウ</t>
    </rPh>
    <phoneticPr fontId="2"/>
  </si>
  <si>
    <t>※休憩をとった場合は、２段書きにするなど、従事時間に含めないように記載すること。</t>
    <rPh sb="1" eb="3">
      <t>キュウケイ</t>
    </rPh>
    <rPh sb="7" eb="9">
      <t>バアイ</t>
    </rPh>
    <rPh sb="12" eb="13">
      <t>ダン</t>
    </rPh>
    <rPh sb="13" eb="14">
      <t>カ</t>
    </rPh>
    <rPh sb="21" eb="23">
      <t>ジュウジ</t>
    </rPh>
    <rPh sb="23" eb="25">
      <t>ジカン</t>
    </rPh>
    <rPh sb="26" eb="27">
      <t>フク</t>
    </rPh>
    <rPh sb="33" eb="35">
      <t>キサイ</t>
    </rPh>
    <phoneticPr fontId="2"/>
  </si>
  <si>
    <t>※クラス毎に分ける場合に記入</t>
    <phoneticPr fontId="2"/>
  </si>
  <si>
    <t>～</t>
    <phoneticPr fontId="2"/>
  </si>
  <si>
    <r>
      <t>【　　　　　　　　　　　】幼稚園　預かり保育</t>
    </r>
    <r>
      <rPr>
        <b/>
        <sz val="14"/>
        <color theme="1"/>
        <rFont val="ＭＳ Ｐゴシック"/>
        <family val="3"/>
        <charset val="128"/>
        <scheme val="minor"/>
      </rPr>
      <t>担当者教員</t>
    </r>
    <r>
      <rPr>
        <sz val="14"/>
        <color theme="1"/>
        <rFont val="ＭＳ Ｐゴシック"/>
        <family val="3"/>
        <charset val="128"/>
        <scheme val="minor"/>
      </rPr>
      <t>名簿</t>
    </r>
    <rPh sb="13" eb="16">
      <t>ヨウチエン</t>
    </rPh>
    <rPh sb="17" eb="18">
      <t>アズ</t>
    </rPh>
    <rPh sb="20" eb="22">
      <t>ホイク</t>
    </rPh>
    <rPh sb="22" eb="25">
      <t>タントウシャ</t>
    </rPh>
    <rPh sb="25" eb="27">
      <t>キョウイン</t>
    </rPh>
    <rPh sb="27" eb="29">
      <t>メイボ</t>
    </rPh>
    <phoneticPr fontId="2"/>
  </si>
  <si>
    <t>（別紙３－４）、（別紙４－４）、（別紙５－４）</t>
    <rPh sb="1" eb="3">
      <t>ベッシ</t>
    </rPh>
    <rPh sb="9" eb="11">
      <t>ベッシ</t>
    </rPh>
    <rPh sb="17" eb="19">
      <t>ベッシ</t>
    </rPh>
    <phoneticPr fontId="2"/>
  </si>
  <si>
    <t>⑥　別紙３－４「預かり保育担当教員名簿」各月３日分（④と同一日のもの）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</si>
  <si>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⑦　預かり保育の募集案内等、保護者への通知文書等の写し。</t>
    <rPh sb="2" eb="3">
      <t>アズ</t>
    </rPh>
    <rPh sb="5" eb="7">
      <t>ホイク</t>
    </rPh>
    <rPh sb="8" eb="10">
      <t>ボシュウ</t>
    </rPh>
    <rPh sb="10" eb="12">
      <t>アンナイ</t>
    </rPh>
    <rPh sb="12" eb="13">
      <t>トウ</t>
    </rPh>
    <rPh sb="14" eb="17">
      <t>ホゴシャ</t>
    </rPh>
    <rPh sb="19" eb="21">
      <t>ツウチ</t>
    </rPh>
    <rPh sb="21" eb="23">
      <t>ブンショ</t>
    </rPh>
    <rPh sb="23" eb="24">
      <t>トウ</t>
    </rPh>
    <rPh sb="25" eb="26">
      <t>ウツ</t>
    </rPh>
    <phoneticPr fontId="2"/>
  </si>
  <si>
    <t>　預かり保育担当教員従事時間数は、30分単位での算定とし、30分に満たない時間については切り捨てとしてください。（休憩時間等、従事していない時間は含めないでください。）</t>
    <rPh sb="1" eb="2">
      <t>アズ</t>
    </rPh>
    <rPh sb="4" eb="6">
      <t>ホイク</t>
    </rPh>
    <rPh sb="6" eb="8">
      <t>タントウ</t>
    </rPh>
    <rPh sb="8" eb="10">
      <t>キョウイン</t>
    </rPh>
    <rPh sb="10" eb="12">
      <t>ジュウジ</t>
    </rPh>
    <rPh sb="12" eb="14">
      <t>ジカン</t>
    </rPh>
    <rPh sb="14" eb="15">
      <t>スウ</t>
    </rPh>
    <rPh sb="19" eb="20">
      <t>ブン</t>
    </rPh>
    <rPh sb="20" eb="22">
      <t>タンイ</t>
    </rPh>
    <rPh sb="24" eb="26">
      <t>サンテイ</t>
    </rPh>
    <rPh sb="31" eb="32">
      <t>ブン</t>
    </rPh>
    <rPh sb="33" eb="34">
      <t>ミ</t>
    </rPh>
    <rPh sb="37" eb="39">
      <t>ジカン</t>
    </rPh>
    <rPh sb="44" eb="45">
      <t>キ</t>
    </rPh>
    <rPh sb="46" eb="47">
      <t>ス</t>
    </rPh>
    <rPh sb="57" eb="59">
      <t>キュウケイ</t>
    </rPh>
    <rPh sb="59" eb="61">
      <t>ジカン</t>
    </rPh>
    <rPh sb="61" eb="62">
      <t>トウ</t>
    </rPh>
    <rPh sb="63" eb="65">
      <t>ジュウジ</t>
    </rPh>
    <rPh sb="70" eb="72">
      <t>ジカン</t>
    </rPh>
    <rPh sb="73" eb="74">
      <t>フク</t>
    </rPh>
    <phoneticPr fontId="2"/>
  </si>
  <si>
    <t>担当教員</t>
    <rPh sb="0" eb="2">
      <t>タントウ</t>
    </rPh>
    <rPh sb="2" eb="4">
      <t>キョウイン</t>
    </rPh>
    <phoneticPr fontId="2"/>
  </si>
  <si>
    <t>従事時間</t>
    <rPh sb="0" eb="2">
      <t>ジュウジ</t>
    </rPh>
    <rPh sb="2" eb="4">
      <t>ジカン</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</si>
  <si>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</si>
  <si>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t>　延べ日数等を計算し、別紙４－１長期休業日預かり保育に係る実施状況調査票に正しく反映されているか確認願います。</t>
    <rPh sb="16" eb="18">
      <t>チョウキ</t>
    </rPh>
    <rPh sb="18" eb="20">
      <t>キュウギョウ</t>
    </rPh>
    <rPh sb="20" eb="21">
      <t>ビ</t>
    </rPh>
    <rPh sb="21" eb="22">
      <t>アズ</t>
    </rPh>
    <rPh sb="27" eb="28">
      <t>カカ</t>
    </rPh>
    <phoneticPr fontId="2"/>
  </si>
  <si>
    <t>並びに「一番最後に降園した園児」の「氏名及び降園時間」を必ず明記してください。</t>
    <rPh sb="13" eb="15">
      <t>エンジ</t>
    </rPh>
    <rPh sb="18" eb="20">
      <t>シメイ</t>
    </rPh>
    <rPh sb="20" eb="21">
      <t>オヨ</t>
    </rPh>
    <rPh sb="22" eb="24">
      <t>コウエン</t>
    </rPh>
    <rPh sb="24" eb="26">
      <t>ジカン</t>
    </rPh>
    <rPh sb="28" eb="29">
      <t>カナラ</t>
    </rPh>
    <rPh sb="30" eb="32">
      <t>メイキ</t>
    </rPh>
    <phoneticPr fontId="2"/>
  </si>
  <si>
    <t>延　べ
従事時間数</t>
    <rPh sb="0" eb="1">
      <t>ノ</t>
    </rPh>
    <rPh sb="4" eb="6">
      <t>ジュウジ</t>
    </rPh>
    <rPh sb="6" eb="8">
      <t>ジカン</t>
    </rPh>
    <phoneticPr fontId="2"/>
  </si>
  <si>
    <t>延べ時間数</t>
    <rPh sb="4" eb="5">
      <t>スウ</t>
    </rPh>
    <phoneticPr fontId="2"/>
  </si>
  <si>
    <t>延べ従事時間数</t>
    <rPh sb="2" eb="4">
      <t>ジュウジ</t>
    </rPh>
    <rPh sb="4" eb="6">
      <t>ジカン</t>
    </rPh>
    <rPh sb="6" eb="7">
      <t>スウ</t>
    </rPh>
    <phoneticPr fontId="2"/>
  </si>
  <si>
    <t>延べ時間数</t>
    <rPh sb="2" eb="4">
      <t>ジカン</t>
    </rPh>
    <rPh sb="4" eb="5">
      <t>スウ</t>
    </rPh>
    <phoneticPr fontId="2"/>
  </si>
  <si>
    <t>延べ
従事時間数</t>
    <rPh sb="3" eb="5">
      <t>ジュウジ</t>
    </rPh>
    <rPh sb="5" eb="7">
      <t>ジカン</t>
    </rPh>
    <rPh sb="7" eb="8">
      <t>スウ</t>
    </rPh>
    <phoneticPr fontId="2"/>
  </si>
  <si>
    <t>延べ
時間数</t>
    <rPh sb="0" eb="1">
      <t>ノ</t>
    </rPh>
    <rPh sb="3" eb="5">
      <t>ジカン</t>
    </rPh>
    <rPh sb="5" eb="6">
      <t>スウ</t>
    </rPh>
    <phoneticPr fontId="2"/>
  </si>
  <si>
    <t>＜算定式＞１日当たり平均預かり保育担当教員数</t>
    <rPh sb="1" eb="3">
      <t>サンテイ</t>
    </rPh>
    <rPh sb="3" eb="4">
      <t>シキ</t>
    </rPh>
    <phoneticPr fontId="2"/>
  </si>
  <si>
    <t>＜算定式＞１日当たり平均預かり保育対象園児数</t>
    <rPh sb="1" eb="3">
      <t>サンテイ</t>
    </rPh>
    <rPh sb="3" eb="4">
      <t>シキ</t>
    </rPh>
    <phoneticPr fontId="2"/>
  </si>
  <si>
    <t>夏季休業中の
延べ預かり保育
担当教員従事時間
（時間）</t>
    <rPh sb="0" eb="2">
      <t>カキ</t>
    </rPh>
    <rPh sb="2" eb="5">
      <t>キュウギョウチュウ</t>
    </rPh>
    <rPh sb="7" eb="8">
      <t>ノ</t>
    </rPh>
    <rPh sb="9" eb="10">
      <t>アズ</t>
    </rPh>
    <rPh sb="12" eb="14">
      <t>ホイク</t>
    </rPh>
    <rPh sb="15" eb="17">
      <t>タントウ</t>
    </rPh>
    <rPh sb="17" eb="19">
      <t>キョウイン</t>
    </rPh>
    <rPh sb="19" eb="21">
      <t>ジュウジ</t>
    </rPh>
    <rPh sb="21" eb="23">
      <t>ジカン</t>
    </rPh>
    <rPh sb="25" eb="27">
      <t>ジカン</t>
    </rPh>
    <phoneticPr fontId="2"/>
  </si>
  <si>
    <t>夏季休業中の
延べ預かり
保育時間数
（時間）</t>
    <rPh sb="0" eb="2">
      <t>カキ</t>
    </rPh>
    <rPh sb="2" eb="4">
      <t>キュウギョウ</t>
    </rPh>
    <rPh sb="4" eb="5">
      <t>チュウ</t>
    </rPh>
    <rPh sb="7" eb="8">
      <t>ノ</t>
    </rPh>
    <rPh sb="9" eb="10">
      <t>アズ</t>
    </rPh>
    <rPh sb="13" eb="15">
      <t>ホイク</t>
    </rPh>
    <rPh sb="15" eb="17">
      <t>ジカン</t>
    </rPh>
    <rPh sb="17" eb="18">
      <t>スウ</t>
    </rPh>
    <rPh sb="20" eb="22">
      <t>ジカン</t>
    </rPh>
    <phoneticPr fontId="2"/>
  </si>
  <si>
    <t>①＋②　合計</t>
    <rPh sb="4" eb="6">
      <t>ゴウケイ</t>
    </rPh>
    <phoneticPr fontId="2"/>
  </si>
  <si>
    <t>（0.5換算）　⇒</t>
    <rPh sb="4" eb="6">
      <t>カンサン</t>
    </rPh>
    <phoneticPr fontId="2"/>
  </si>
  <si>
    <t>①【早朝】　※休憩時間等は含めないこと。</t>
    <rPh sb="2" eb="4">
      <t>ソウチョウ</t>
    </rPh>
    <rPh sb="7" eb="9">
      <t>キュウケイ</t>
    </rPh>
    <rPh sb="9" eb="11">
      <t>ジカン</t>
    </rPh>
    <rPh sb="11" eb="12">
      <t>トウ</t>
    </rPh>
    <rPh sb="13" eb="14">
      <t>フク</t>
    </rPh>
    <phoneticPr fontId="2"/>
  </si>
  <si>
    <t>②【夕方】　※休憩時間等は含めないこと。</t>
    <rPh sb="2" eb="4">
      <t>ユウガタ</t>
    </rPh>
    <rPh sb="7" eb="9">
      <t>キュウケイ</t>
    </rPh>
    <rPh sb="9" eb="11">
      <t>ジカン</t>
    </rPh>
    <rPh sb="11" eb="12">
      <t>トウ</t>
    </rPh>
    <rPh sb="13" eb="14">
      <t>フク</t>
    </rPh>
    <phoneticPr fontId="2"/>
  </si>
  <si>
    <t>時 間
(0.5換算)</t>
    <rPh sb="8" eb="10">
      <t>カンサン</t>
    </rPh>
    <phoneticPr fontId="2"/>
  </si>
  <si>
    <t>休業日預かり保育に係る実施状況調査票</t>
    <rPh sb="0" eb="3">
      <t>キュウギョウビ</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</si>
  <si>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</si>
  <si>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t>⑥　別紙４－４「預かり保育担当教員名簿」各月３日分（④と同一日のもの）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</si>
  <si>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⑥　別紙５－４「預かり保育担当教員名簿」各月３日分（④と同一日のもの）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</si>
  <si>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　小数点第一位を四捨五入</t>
    <rPh sb="2" eb="5">
      <t>ショウスウテン</t>
    </rPh>
    <rPh sb="5" eb="6">
      <t>ダイ</t>
    </rPh>
    <rPh sb="6" eb="7">
      <t>イチ</t>
    </rPh>
    <rPh sb="7" eb="8">
      <t>イ</t>
    </rPh>
    <rPh sb="9" eb="13">
      <t>シシャゴニュウ</t>
    </rPh>
    <phoneticPr fontId="2"/>
  </si>
  <si>
    <t>(1)</t>
    <phoneticPr fontId="2"/>
  </si>
  <si>
    <t>(2)</t>
    <phoneticPr fontId="2"/>
  </si>
  <si>
    <t>　教育相談体制の整備</t>
    <phoneticPr fontId="2"/>
  </si>
  <si>
    <t>　職業・ボランティア・文化・健康・食等の
  教育の推進</t>
    <phoneticPr fontId="2"/>
  </si>
  <si>
    <t>(5)</t>
    <phoneticPr fontId="2"/>
  </si>
  <si>
    <t>　安全確保の推進</t>
    <phoneticPr fontId="2"/>
  </si>
  <si>
    <t>(7)　特別支援教育に係る活動の充実</t>
    <rPh sb="4" eb="6">
      <t>トクベツ</t>
    </rPh>
    <rPh sb="6" eb="8">
      <t>シエン</t>
    </rPh>
    <rPh sb="8" eb="10">
      <t>キョウイク</t>
    </rPh>
    <rPh sb="11" eb="12">
      <t>カカ</t>
    </rPh>
    <rPh sb="13" eb="15">
      <t>カツドウ</t>
    </rPh>
    <rPh sb="16" eb="18">
      <t>ジュウジツ</t>
    </rPh>
    <phoneticPr fontId="2"/>
  </si>
  <si>
    <t>※　別紙３－３、３－４、４－３、４－４、５－３及び５－４以外のシートには保護をかけています。</t>
    <rPh sb="2" eb="4">
      <t>ベッシ</t>
    </rPh>
    <rPh sb="28" eb="30">
      <t>イガイ</t>
    </rPh>
    <rPh sb="36" eb="38">
      <t>ホゴ</t>
    </rPh>
    <phoneticPr fontId="2"/>
  </si>
  <si>
    <t>　　上記以外のシートのみ直接編集できます。</t>
    <rPh sb="2" eb="4">
      <t>ジョウキ</t>
    </rPh>
    <rPh sb="4" eb="6">
      <t>イガイ</t>
    </rPh>
    <rPh sb="12" eb="14">
      <t>チョクセツ</t>
    </rPh>
    <rPh sb="14" eb="16">
      <t>ヘンシュウ</t>
    </rPh>
    <phoneticPr fontId="2"/>
  </si>
  <si>
    <t>④　６月及び10月における預かり保育時間、担当教員従事時間数、対象園児数を
　確認できる資料（預かり保育日誌等）各月３日分の写し。</t>
    <rPh sb="25" eb="27">
      <t>ジュウジ</t>
    </rPh>
    <rPh sb="27" eb="29">
      <t>ジカン</t>
    </rPh>
    <phoneticPr fontId="2"/>
  </si>
  <si>
    <t>④　夏季休業における預かり保育時間、担当教員従事時間数、対象園児数を確認
できる資料（預かり保育日誌等）の３日分の写し。</t>
    <rPh sb="2" eb="4">
      <t>カキ</t>
    </rPh>
    <rPh sb="4" eb="6">
      <t>キュウギョウ</t>
    </rPh>
    <rPh sb="10" eb="11">
      <t>アズ</t>
    </rPh>
    <rPh sb="13" eb="15">
      <t>ホイク</t>
    </rPh>
    <rPh sb="15" eb="17">
      <t>ジカン</t>
    </rPh>
    <rPh sb="18" eb="20">
      <t>タントウ</t>
    </rPh>
    <rPh sb="20" eb="22">
      <t>キョウイン</t>
    </rPh>
    <rPh sb="22" eb="24">
      <t>ジュウジ</t>
    </rPh>
    <rPh sb="24" eb="26">
      <t>ジカン</t>
    </rPh>
    <rPh sb="26" eb="27">
      <t>スウ</t>
    </rPh>
    <rPh sb="28" eb="30">
      <t>タイショウ</t>
    </rPh>
    <rPh sb="30" eb="32">
      <t>エンジ</t>
    </rPh>
    <rPh sb="32" eb="33">
      <t>スウ</t>
    </rPh>
    <rPh sb="34" eb="36">
      <t>カクニン</t>
    </rPh>
    <rPh sb="40" eb="42">
      <t>シリョウ</t>
    </rPh>
    <rPh sb="57" eb="58">
      <t>ウツ</t>
    </rPh>
    <phoneticPr fontId="2"/>
  </si>
  <si>
    <t>④　６月及び10月における預かり保育時間、担当教員従事時間数、対象園児数を
確認できる資料（預かり保育日誌等）各月３日分の写し。</t>
    <rPh sb="3" eb="4">
      <t>ガツ</t>
    </rPh>
    <rPh sb="4" eb="5">
      <t>オヨ</t>
    </rPh>
    <rPh sb="8" eb="9">
      <t>ガツ</t>
    </rPh>
    <rPh sb="55" eb="56">
      <t>カク</t>
    </rPh>
    <rPh sb="56" eb="57">
      <t>ツキ</t>
    </rPh>
    <phoneticPr fontId="2"/>
  </si>
  <si>
    <t>　延べ日数等を計算し、別紙３－１預かり保育に係る実施状況調査票に正しく反映されているか確認願います。</t>
    <rPh sb="22" eb="23">
      <t>カカ</t>
    </rPh>
    <rPh sb="32" eb="33">
      <t>タダ</t>
    </rPh>
    <rPh sb="35" eb="37">
      <t>ハンエイ</t>
    </rPh>
    <rPh sb="43" eb="45">
      <t>カクニン</t>
    </rPh>
    <phoneticPr fontId="2"/>
  </si>
  <si>
    <t>　６月における預かり保育時間、担当教員従事時間、対象園児数を確認できる資料（預かり保育日誌）３日分の写し及び別紙３－３及び別紙３－４を添付してください。</t>
    <rPh sb="2" eb="3">
      <t>ガツ</t>
    </rPh>
    <rPh sb="19" eb="21">
      <t>ジュウジ</t>
    </rPh>
    <rPh sb="21" eb="23">
      <t>ジカン</t>
    </rPh>
    <rPh sb="52" eb="53">
      <t>オヨ</t>
    </rPh>
    <rPh sb="54" eb="56">
      <t>ベッシ</t>
    </rPh>
    <rPh sb="59" eb="60">
      <t>オヨ</t>
    </rPh>
    <rPh sb="61" eb="63">
      <t>ベッシ</t>
    </rPh>
    <rPh sb="67" eb="69">
      <t>テンプ</t>
    </rPh>
    <phoneticPr fontId="2"/>
  </si>
  <si>
    <t>　10月における預かり保育時間、担当教員従事時間、対象園児数を確認できる資料（預かり保育日誌）３日分の写し及び別紙３－３及び別紙３－４を添付してください。</t>
    <rPh sb="3" eb="4">
      <t>ガツ</t>
    </rPh>
    <rPh sb="20" eb="22">
      <t>ジュウジ</t>
    </rPh>
    <rPh sb="22" eb="24">
      <t>ジカン</t>
    </rPh>
    <rPh sb="53" eb="54">
      <t>オヨ</t>
    </rPh>
    <rPh sb="55" eb="57">
      <t>ベッシ</t>
    </rPh>
    <rPh sb="60" eb="61">
      <t>オヨ</t>
    </rPh>
    <rPh sb="62" eb="64">
      <t>ベッシ</t>
    </rPh>
    <rPh sb="68" eb="70">
      <t>テンプ</t>
    </rPh>
    <phoneticPr fontId="2"/>
  </si>
  <si>
    <t>　預かり保育日誌には、「担当教員の従事時間」、「一番最初に登園した園児」の「氏名及び登園時間」並びに「一番最後に降園した園児」の「氏名及び降園時間」について、必ず明記してください。</t>
    <rPh sb="1" eb="2">
      <t>アズ</t>
    </rPh>
    <rPh sb="4" eb="6">
      <t>ホイク</t>
    </rPh>
    <rPh sb="6" eb="8">
      <t>ニッシ</t>
    </rPh>
    <rPh sb="12" eb="14">
      <t>タントウ</t>
    </rPh>
    <rPh sb="14" eb="16">
      <t>キョウイン</t>
    </rPh>
    <rPh sb="17" eb="19">
      <t>ジュウジ</t>
    </rPh>
    <rPh sb="19" eb="21">
      <t>ジカン</t>
    </rPh>
    <rPh sb="24" eb="26">
      <t>イチバン</t>
    </rPh>
    <rPh sb="26" eb="28">
      <t>サイショ</t>
    </rPh>
    <rPh sb="29" eb="31">
      <t>トウエン</t>
    </rPh>
    <rPh sb="33" eb="35">
      <t>エンジ</t>
    </rPh>
    <rPh sb="38" eb="40">
      <t>シメイ</t>
    </rPh>
    <rPh sb="40" eb="41">
      <t>オヨ</t>
    </rPh>
    <rPh sb="42" eb="44">
      <t>トウエン</t>
    </rPh>
    <rPh sb="44" eb="46">
      <t>ジカン</t>
    </rPh>
    <rPh sb="47" eb="48">
      <t>ナラ</t>
    </rPh>
    <rPh sb="51" eb="53">
      <t>イチバン</t>
    </rPh>
    <rPh sb="53" eb="55">
      <t>サイゴ</t>
    </rPh>
    <rPh sb="56" eb="58">
      <t>コウエン</t>
    </rPh>
    <rPh sb="60" eb="62">
      <t>エンジ</t>
    </rPh>
    <rPh sb="65" eb="67">
      <t>シメイ</t>
    </rPh>
    <rPh sb="67" eb="68">
      <t>オヨ</t>
    </rPh>
    <rPh sb="69" eb="71">
      <t>コウエン</t>
    </rPh>
    <rPh sb="71" eb="73">
      <t>ジカン</t>
    </rPh>
    <rPh sb="79" eb="80">
      <t>カナラ</t>
    </rPh>
    <rPh sb="81" eb="83">
      <t>メイキ</t>
    </rPh>
    <phoneticPr fontId="2"/>
  </si>
  <si>
    <t>⇒合計が開園日の４／５以上の場合、「別紙３－１」に記入してください。</t>
    <rPh sb="1" eb="3">
      <t>ゴウケイ</t>
    </rPh>
    <rPh sb="4" eb="7">
      <t>カイエンビ</t>
    </rPh>
    <rPh sb="11" eb="13">
      <t>イジョウ</t>
    </rPh>
    <rPh sb="14" eb="16">
      <t>バアイ</t>
    </rPh>
    <rPh sb="18" eb="20">
      <t>ベッシ</t>
    </rPh>
    <rPh sb="25" eb="27">
      <t>キニュウ</t>
    </rPh>
    <phoneticPr fontId="2"/>
  </si>
  <si>
    <t>うち４時間以上
及び
18：00以降開設</t>
    <rPh sb="3" eb="5">
      <t>ジカン</t>
    </rPh>
    <rPh sb="5" eb="7">
      <t>イジョウ</t>
    </rPh>
    <rPh sb="8" eb="9">
      <t>オヨ</t>
    </rPh>
    <rPh sb="16" eb="18">
      <t>イコウ</t>
    </rPh>
    <rPh sb="18" eb="20">
      <t>カイセツ</t>
    </rPh>
    <phoneticPr fontId="2"/>
  </si>
  <si>
    <t>　夏季休業期間中における預かり保育時間、担当教員従事時間、対象園児数を確認できる資料（預かり保育日誌）３日分の写し及び別紙４－３及び別紙４－４を添付してください。</t>
    <rPh sb="1" eb="3">
      <t>カキ</t>
    </rPh>
    <rPh sb="3" eb="5">
      <t>キュウギョウ</t>
    </rPh>
    <rPh sb="5" eb="8">
      <t>キカンチュウ</t>
    </rPh>
    <rPh sb="12" eb="13">
      <t>アズ</t>
    </rPh>
    <rPh sb="15" eb="17">
      <t>ホイク</t>
    </rPh>
    <rPh sb="17" eb="19">
      <t>ジカン</t>
    </rPh>
    <rPh sb="20" eb="22">
      <t>タントウ</t>
    </rPh>
    <rPh sb="22" eb="24">
      <t>キョウイン</t>
    </rPh>
    <rPh sb="24" eb="26">
      <t>ジュウジ</t>
    </rPh>
    <rPh sb="26" eb="28">
      <t>ジカン</t>
    </rPh>
    <rPh sb="29" eb="31">
      <t>タイショウ</t>
    </rPh>
    <rPh sb="31" eb="33">
      <t>エンジ</t>
    </rPh>
    <rPh sb="33" eb="34">
      <t>スウ</t>
    </rPh>
    <rPh sb="35" eb="37">
      <t>カクニン</t>
    </rPh>
    <rPh sb="40" eb="42">
      <t>シリョウ</t>
    </rPh>
    <rPh sb="43" eb="44">
      <t>アズ</t>
    </rPh>
    <rPh sb="46" eb="48">
      <t>ホイク</t>
    </rPh>
    <rPh sb="48" eb="50">
      <t>ニッシ</t>
    </rPh>
    <rPh sb="52" eb="54">
      <t>ニチブン</t>
    </rPh>
    <rPh sb="55" eb="56">
      <t>ウツ</t>
    </rPh>
    <rPh sb="57" eb="58">
      <t>オヨ</t>
    </rPh>
    <rPh sb="59" eb="61">
      <t>ベッシ</t>
    </rPh>
    <rPh sb="72" eb="74">
      <t>テンプ</t>
    </rPh>
    <phoneticPr fontId="2"/>
  </si>
  <si>
    <t>　預かり保育日誌には、「担当教員の従事時間」、「一番最初に登園した園児」の「氏名及び登園時間」</t>
    <rPh sb="1" eb="2">
      <t>アズ</t>
    </rPh>
    <rPh sb="4" eb="6">
      <t>ホイク</t>
    </rPh>
    <rPh sb="6" eb="8">
      <t>ニッシ</t>
    </rPh>
    <rPh sb="24" eb="26">
      <t>イチバン</t>
    </rPh>
    <rPh sb="26" eb="28">
      <t>サイショ</t>
    </rPh>
    <rPh sb="29" eb="31">
      <t>トウエン</t>
    </rPh>
    <rPh sb="33" eb="35">
      <t>エンジ</t>
    </rPh>
    <rPh sb="38" eb="40">
      <t>シメイ</t>
    </rPh>
    <rPh sb="40" eb="41">
      <t>オヨ</t>
    </rPh>
    <rPh sb="42" eb="44">
      <t>トウエン</t>
    </rPh>
    <rPh sb="44" eb="46">
      <t>ジカン</t>
    </rPh>
    <phoneticPr fontId="2"/>
  </si>
  <si>
    <t>　延べ日数等を計算し、別紙５－１休業日預かり保育に係る実施状況調査票に正しく反映されているか確認願います。</t>
    <rPh sb="16" eb="18">
      <t>キュウギョウ</t>
    </rPh>
    <rPh sb="18" eb="19">
      <t>ビ</t>
    </rPh>
    <rPh sb="19" eb="20">
      <t>アズ</t>
    </rPh>
    <rPh sb="25" eb="26">
      <t>カカ</t>
    </rPh>
    <phoneticPr fontId="2"/>
  </si>
  <si>
    <t>　６月における預かり保育時間、担当教員従事時間、対象園児数を確認できる資料（預かり保育日誌）３日分の写し及び別紙５－３及び別紙５－４を添付してください。</t>
    <rPh sb="2" eb="3">
      <t>ガツ</t>
    </rPh>
    <rPh sb="7" eb="8">
      <t>アズ</t>
    </rPh>
    <rPh sb="10" eb="12">
      <t>ホイク</t>
    </rPh>
    <rPh sb="12" eb="14">
      <t>ジカン</t>
    </rPh>
    <rPh sb="15" eb="17">
      <t>タントウ</t>
    </rPh>
    <rPh sb="17" eb="19">
      <t>キョウイン</t>
    </rPh>
    <rPh sb="19" eb="21">
      <t>ジュウジ</t>
    </rPh>
    <rPh sb="21" eb="23">
      <t>ジカン</t>
    </rPh>
    <rPh sb="24" eb="26">
      <t>タイショウ</t>
    </rPh>
    <rPh sb="26" eb="28">
      <t>エンジ</t>
    </rPh>
    <rPh sb="28" eb="29">
      <t>スウ</t>
    </rPh>
    <rPh sb="30" eb="32">
      <t>カクニン</t>
    </rPh>
    <rPh sb="35" eb="37">
      <t>シリョウ</t>
    </rPh>
    <rPh sb="38" eb="39">
      <t>アズ</t>
    </rPh>
    <rPh sb="41" eb="43">
      <t>ホイク</t>
    </rPh>
    <rPh sb="43" eb="45">
      <t>ニッシ</t>
    </rPh>
    <rPh sb="47" eb="49">
      <t>ニチブン</t>
    </rPh>
    <rPh sb="50" eb="51">
      <t>ウツ</t>
    </rPh>
    <rPh sb="52" eb="53">
      <t>オヨ</t>
    </rPh>
    <rPh sb="54" eb="56">
      <t>ベッシ</t>
    </rPh>
    <rPh sb="67" eb="69">
      <t>テンプ</t>
    </rPh>
    <phoneticPr fontId="2"/>
  </si>
  <si>
    <t>　10月における預かり保育時間、担当教員従事時間、対象園児数を確認できる資料（預かり保育日誌）３日分の写し及び別紙５－３及び別紙５－４を添付してください。</t>
    <rPh sb="3" eb="4">
      <t>ガツ</t>
    </rPh>
    <rPh sb="8" eb="9">
      <t>アズ</t>
    </rPh>
    <rPh sb="11" eb="13">
      <t>ホイク</t>
    </rPh>
    <rPh sb="13" eb="15">
      <t>ジカン</t>
    </rPh>
    <rPh sb="16" eb="18">
      <t>タントウ</t>
    </rPh>
    <rPh sb="18" eb="20">
      <t>キョウイン</t>
    </rPh>
    <rPh sb="20" eb="22">
      <t>ジュウジ</t>
    </rPh>
    <rPh sb="22" eb="24">
      <t>ジカン</t>
    </rPh>
    <rPh sb="25" eb="27">
      <t>タイショウ</t>
    </rPh>
    <rPh sb="27" eb="29">
      <t>エンジ</t>
    </rPh>
    <rPh sb="29" eb="30">
      <t>スウ</t>
    </rPh>
    <rPh sb="31" eb="33">
      <t>カクニン</t>
    </rPh>
    <rPh sb="36" eb="38">
      <t>シリョウ</t>
    </rPh>
    <rPh sb="39" eb="40">
      <t>アズ</t>
    </rPh>
    <rPh sb="42" eb="44">
      <t>ホイク</t>
    </rPh>
    <rPh sb="44" eb="46">
      <t>ニッシ</t>
    </rPh>
    <rPh sb="48" eb="50">
      <t>ニチブン</t>
    </rPh>
    <rPh sb="51" eb="52">
      <t>ウツ</t>
    </rPh>
    <rPh sb="53" eb="54">
      <t>オヨ</t>
    </rPh>
    <rPh sb="55" eb="57">
      <t>ベッシ</t>
    </rPh>
    <rPh sb="68" eb="70">
      <t>テンプ</t>
    </rPh>
    <phoneticPr fontId="2"/>
  </si>
  <si>
    <t>　預かり保育日誌には、「担当教員の従事時間」、「一番最初に登園した園児」の「氏名及び登園時間」並びに「一番最後に降園した園児」の「氏名及び降園時間」について、必ず明記してください。</t>
    <phoneticPr fontId="2"/>
  </si>
  <si>
    <t>特別支援教育に係る活動の充実</t>
    <phoneticPr fontId="2"/>
  </si>
  <si>
    <t>(3)</t>
    <phoneticPr fontId="2"/>
  </si>
  <si>
    <t>(4)</t>
    <phoneticPr fontId="2"/>
  </si>
  <si>
    <t>(6)</t>
    <phoneticPr fontId="2"/>
  </si>
  <si>
    <t>　開園日の４／５以上の日数、１日２時間以上の預かり保育を開設する幼稚園であること。</t>
    <rPh sb="1" eb="4">
      <t>カイエンビ</t>
    </rPh>
    <rPh sb="8" eb="10">
      <t>イジョウ</t>
    </rPh>
    <rPh sb="11" eb="13">
      <t>ニッスウ</t>
    </rPh>
    <rPh sb="15" eb="16">
      <t>ニチ</t>
    </rPh>
    <rPh sb="17" eb="21">
      <t>ジカンイジョウ</t>
    </rPh>
    <rPh sb="22" eb="23">
      <t>アズ</t>
    </rPh>
    <rPh sb="25" eb="27">
      <t>ホイク</t>
    </rPh>
    <rPh sb="28" eb="30">
      <t>カイセツ</t>
    </rPh>
    <rPh sb="32" eb="35">
      <t>ヨウチエン</t>
    </rPh>
    <phoneticPr fontId="2"/>
  </si>
  <si>
    <r>
      <t xml:space="preserve">うち４時間以上
</t>
    </r>
    <r>
      <rPr>
        <sz val="8"/>
        <rFont val="ＭＳ 明朝"/>
        <family val="1"/>
        <charset val="128"/>
      </rPr>
      <t>（18：00以降
開設除く）</t>
    </r>
    <rPh sb="3" eb="5">
      <t>ジカン</t>
    </rPh>
    <rPh sb="5" eb="7">
      <t>イジョウ</t>
    </rPh>
    <rPh sb="14" eb="16">
      <t>イコウ</t>
    </rPh>
    <rPh sb="17" eb="19">
      <t>カイセツ</t>
    </rPh>
    <rPh sb="19" eb="20">
      <t>ノゾ</t>
    </rPh>
    <phoneticPr fontId="2"/>
  </si>
  <si>
    <r>
      <t>【別添単価表の</t>
    </r>
    <r>
      <rPr>
        <b/>
        <sz val="11"/>
        <rFont val="ＭＳ ゴシック"/>
        <family val="3"/>
        <charset val="128"/>
      </rPr>
      <t>該当区分</t>
    </r>
    <r>
      <rPr>
        <sz val="11"/>
        <rFont val="ＭＳ 明朝"/>
        <family val="1"/>
        <charset val="128"/>
      </rPr>
      <t>】</t>
    </r>
    <rPh sb="1" eb="3">
      <t>ベッテン</t>
    </rPh>
    <rPh sb="3" eb="6">
      <t>タンカヒョウ</t>
    </rPh>
    <rPh sb="7" eb="11">
      <t>ガイトウクブン</t>
    </rPh>
    <phoneticPr fontId="2"/>
  </si>
  <si>
    <t>保護されているセルがあります。（計算式等が入力されている部分）</t>
    <rPh sb="0" eb="2">
      <t>ホゴ</t>
    </rPh>
    <phoneticPr fontId="2"/>
  </si>
  <si>
    <t>ＩＣＴ教育環境の整備推進</t>
    <rPh sb="3" eb="5">
      <t>キョウイク</t>
    </rPh>
    <rPh sb="5" eb="7">
      <t>カンキョウ</t>
    </rPh>
    <rPh sb="8" eb="12">
      <t>セイビスイシン</t>
    </rPh>
    <phoneticPr fontId="2"/>
  </si>
  <si>
    <r>
      <t>　２時間以上の預かり保育を実施しているすべての日について記入してください。（休業日（土曜日、日曜日等）を除く。）</t>
    </r>
    <r>
      <rPr>
        <u/>
        <sz val="10"/>
        <color rgb="FFFF0000"/>
        <rFont val="ＭＳ 明朝"/>
        <family val="1"/>
        <charset val="128"/>
      </rPr>
      <t>預かり保育時間が２時間以上４時間未満の場合は、備考欄に教育時間との合計時間を記入</t>
    </r>
    <r>
      <rPr>
        <sz val="10"/>
        <rFont val="ＭＳ 明朝"/>
        <family val="1"/>
        <charset val="128"/>
      </rPr>
      <t>してください。</t>
    </r>
    <rPh sb="56" eb="57">
      <t>アズ</t>
    </rPh>
    <rPh sb="59" eb="61">
      <t>ホイク</t>
    </rPh>
    <rPh sb="61" eb="63">
      <t>ジカン</t>
    </rPh>
    <rPh sb="65" eb="67">
      <t>ジカン</t>
    </rPh>
    <rPh sb="67" eb="69">
      <t>イジョウ</t>
    </rPh>
    <rPh sb="70" eb="72">
      <t>ジカン</t>
    </rPh>
    <rPh sb="72" eb="74">
      <t>ミマン</t>
    </rPh>
    <rPh sb="75" eb="77">
      <t>バアイ</t>
    </rPh>
    <rPh sb="79" eb="82">
      <t>ビコウラン</t>
    </rPh>
    <rPh sb="83" eb="87">
      <t>キョウイクジカン</t>
    </rPh>
    <rPh sb="89" eb="93">
      <t>ゴウケイジカン</t>
    </rPh>
    <rPh sb="94" eb="96">
      <t>キニュウ</t>
    </rPh>
    <phoneticPr fontId="2"/>
  </si>
  <si>
    <t>　※30分に満たない時間は
　　切り捨て</t>
    <rPh sb="4" eb="5">
      <t>ブン</t>
    </rPh>
    <rPh sb="6" eb="7">
      <t>ミ</t>
    </rPh>
    <rPh sb="10" eb="12">
      <t>ジカン</t>
    </rPh>
    <rPh sb="16" eb="17">
      <t>キ</t>
    </rPh>
    <rPh sb="18" eb="19">
      <t>ス</t>
    </rPh>
    <phoneticPr fontId="2"/>
  </si>
  <si>
    <t>※ 関係資料からデータが移記されますので、本書への入力は不要です。</t>
    <phoneticPr fontId="2"/>
  </si>
  <si>
    <t>※ 関係資料からデータが移記されますので、本書への入力は不要です。</t>
    <phoneticPr fontId="2"/>
  </si>
  <si>
    <t>国民の祝日のほか次のとおり。（記入例：６月29日運動会の代休日　等）</t>
    <rPh sb="0" eb="2">
      <t>コクミン</t>
    </rPh>
    <rPh sb="3" eb="5">
      <t>シュクジツ</t>
    </rPh>
    <rPh sb="8" eb="9">
      <t>ツギ</t>
    </rPh>
    <rPh sb="15" eb="17">
      <t>キニュウ</t>
    </rPh>
    <rPh sb="17" eb="18">
      <t>レイ</t>
    </rPh>
    <rPh sb="20" eb="21">
      <t>ガツ</t>
    </rPh>
    <rPh sb="23" eb="24">
      <t>ニチ</t>
    </rPh>
    <rPh sb="24" eb="27">
      <t>ウンドウカイ</t>
    </rPh>
    <rPh sb="28" eb="30">
      <t>ダイキュウ</t>
    </rPh>
    <rPh sb="30" eb="31">
      <t>ビ</t>
    </rPh>
    <rPh sb="32" eb="33">
      <t>トウ</t>
    </rPh>
    <phoneticPr fontId="2"/>
  </si>
  <si>
    <t>国民の祝日のほか次のとおり。（記入例：10月5日運動会の代休日　等）</t>
    <rPh sb="0" eb="2">
      <t>コクミン</t>
    </rPh>
    <rPh sb="3" eb="5">
      <t>シュクジツ</t>
    </rPh>
    <rPh sb="8" eb="9">
      <t>ツギ</t>
    </rPh>
    <rPh sb="15" eb="17">
      <t>キニュウ</t>
    </rPh>
    <rPh sb="17" eb="18">
      <t>レイ</t>
    </rPh>
    <rPh sb="21" eb="22">
      <t>ガツ</t>
    </rPh>
    <rPh sb="23" eb="24">
      <t>ニチ</t>
    </rPh>
    <rPh sb="24" eb="27">
      <t>ウンドウカイ</t>
    </rPh>
    <rPh sb="28" eb="30">
      <t>ダイキュウ</t>
    </rPh>
    <rPh sb="30" eb="31">
      <t>ビ</t>
    </rPh>
    <rPh sb="32" eb="33">
      <t>トウ</t>
    </rPh>
    <phoneticPr fontId="2"/>
  </si>
  <si>
    <r>
      <t xml:space="preserve">２時間以上
４時間未満
</t>
    </r>
    <r>
      <rPr>
        <sz val="8"/>
        <rFont val="ＭＳ 明朝"/>
        <family val="1"/>
        <charset val="128"/>
      </rPr>
      <t>（教育時間と合わせて８時間以上）</t>
    </r>
    <rPh sb="7" eb="9">
      <t>ジカン</t>
    </rPh>
    <rPh sb="9" eb="11">
      <t>ミマン</t>
    </rPh>
    <rPh sb="13" eb="17">
      <t>キョウイクジカン</t>
    </rPh>
    <rPh sb="18" eb="19">
      <t>ア</t>
    </rPh>
    <rPh sb="23" eb="25">
      <t>ジカン</t>
    </rPh>
    <rPh sb="25" eb="27">
      <t>イジョウ</t>
    </rPh>
    <phoneticPr fontId="2"/>
  </si>
  <si>
    <r>
      <t xml:space="preserve">２時間以上
４時間未満
</t>
    </r>
    <r>
      <rPr>
        <sz val="8"/>
        <rFont val="ＭＳ 明朝"/>
        <family val="1"/>
        <charset val="128"/>
      </rPr>
      <t>（教育時間と合わせて８時間未満）</t>
    </r>
    <rPh sb="7" eb="9">
      <t>ジカン</t>
    </rPh>
    <rPh sb="9" eb="11">
      <t>ミマン</t>
    </rPh>
    <rPh sb="13" eb="17">
      <t>キョウイクジカン</t>
    </rPh>
    <rPh sb="18" eb="19">
      <t>ア</t>
    </rPh>
    <rPh sb="23" eb="25">
      <t>ジカン</t>
    </rPh>
    <rPh sb="25" eb="27">
      <t>ミマン</t>
    </rPh>
    <phoneticPr fontId="2"/>
  </si>
  <si>
    <t>幼稚園名</t>
    <rPh sb="0" eb="4">
      <t>ヨウチエンメイ</t>
    </rPh>
    <phoneticPr fontId="2"/>
  </si>
  <si>
    <t>(8)　特別支援教育に係る活動の充実</t>
    <rPh sb="4" eb="6">
      <t>トクベツ</t>
    </rPh>
    <rPh sb="6" eb="8">
      <t>シエン</t>
    </rPh>
    <rPh sb="8" eb="10">
      <t>キョウイク</t>
    </rPh>
    <rPh sb="11" eb="12">
      <t>カカ</t>
    </rPh>
    <rPh sb="13" eb="15">
      <t>カツドウ</t>
    </rPh>
    <rPh sb="16" eb="18">
      <t>ジュウジツ</t>
    </rPh>
    <phoneticPr fontId="2"/>
  </si>
  <si>
    <t>週休日</t>
    <rPh sb="0" eb="3">
      <t>シュウキュウビ</t>
    </rPh>
    <phoneticPr fontId="2"/>
  </si>
  <si>
    <t>週休日</t>
    <rPh sb="0" eb="3">
      <t>シュウキュウビ</t>
    </rPh>
    <phoneticPr fontId="2"/>
  </si>
  <si>
    <t>　次世代を担う人材育成の促進
　※(2)～(8)の取組に係るものは対象外</t>
    <rPh sb="25" eb="27">
      <t>トリクミ</t>
    </rPh>
    <rPh sb="28" eb="29">
      <t>カカ</t>
    </rPh>
    <rPh sb="33" eb="36">
      <t>タイショウガイ</t>
    </rPh>
    <phoneticPr fontId="2"/>
  </si>
  <si>
    <t>　外部人材活用等の推進
　※(1)～(6)及び(8)の取組に係るものは対象外</t>
    <rPh sb="21" eb="22">
      <t>オヨ</t>
    </rPh>
    <phoneticPr fontId="2"/>
  </si>
  <si>
    <t>　教員業務支援員の推進
　※(1)～(7)の取組に係るものは対象外</t>
    <rPh sb="1" eb="3">
      <t>キョウイン</t>
    </rPh>
    <rPh sb="3" eb="8">
      <t>ギョウムシエンイン</t>
    </rPh>
    <rPh sb="9" eb="11">
      <t>スイシン</t>
    </rPh>
    <phoneticPr fontId="2"/>
  </si>
  <si>
    <t>令和７年度教育改革推進特別経費に係る調査票（総括票・幼稚園等用）</t>
    <phoneticPr fontId="2"/>
  </si>
  <si>
    <t>令和７年度教育改革推進特別経費に係る調査票（個票・幼稚園等用）</t>
    <rPh sb="0" eb="2">
      <t>レイワ</t>
    </rPh>
    <rPh sb="28" eb="29">
      <t>トウ</t>
    </rPh>
    <phoneticPr fontId="2"/>
  </si>
  <si>
    <t>令和７年度の状況</t>
    <rPh sb="6" eb="8">
      <t>ジョウキョウ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</si>
</sst>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h]:mm"/>
    <numFmt numFmtId="177" formatCode="m&quot;月&quot;d&quot;日&quot;\(aaa\)"/>
    <numFmt numFmtId="178" formatCode="0.0"/>
    <numFmt numFmtId="179" formatCode="0.0_);[Red]\(0.0\)"/>
    <numFmt numFmtId="180" formatCode="#,##0_);[Red]\(#,##0\)"/>
    <numFmt numFmtId="181" formatCode="0.0_ "/>
    <numFmt numFmtId="182" formatCode="0.00000_);[Red]\(0.00000\)"/>
  </numFmts>
  <fonts count="48">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name val="ＭＳ 明朝"/>
      <family val="1"/>
      <charset val="128"/>
    </font>
    <font>
      <sz val="10.5"/>
      <name val="ＭＳ 明朝"/>
      <family val="1"/>
      <charset val="128"/>
    </font>
    <font>
      <sz val="12"/>
      <name val="ＭＳ 明朝"/>
      <family val="1"/>
      <charset val="128"/>
    </font>
    <font>
      <sz val="14"/>
      <name val="ＭＳ 明朝"/>
      <family val="1"/>
      <charset val="128"/>
    </font>
    <font>
      <b/>
      <sz val="12"/>
      <name val="ＭＳ 明朝"/>
      <family val="1"/>
      <charset val="128"/>
    </font>
    <font>
      <b/>
      <sz val="11"/>
      <name val="ＭＳ 明朝"/>
      <family val="1"/>
      <charset val="128"/>
    </font>
    <font>
      <sz val="10.5"/>
      <color indexed="8"/>
      <name val="ＭＳ 明朝"/>
      <family val="1"/>
      <charset val="128"/>
    </font>
    <font>
      <sz val="18"/>
      <name val="ＭＳ 明朝"/>
      <family val="1"/>
      <charset val="128"/>
    </font>
    <font>
      <sz val="9"/>
      <name val="ＭＳ 明朝"/>
      <family val="1"/>
      <charset val="128"/>
    </font>
    <font>
      <sz val="16"/>
      <color indexed="16"/>
      <name val="ＭＳ 明朝"/>
      <family val="1"/>
      <charset val="128"/>
    </font>
    <font>
      <u/>
      <sz val="11"/>
      <name val="ＭＳ 明朝"/>
      <family val="1"/>
      <charset val="128"/>
    </font>
    <font>
      <sz val="8"/>
      <name val="ＭＳ 明朝"/>
      <family val="1"/>
      <charset val="128"/>
    </font>
    <font>
      <sz val="18"/>
      <color indexed="16"/>
      <name val="ＭＳ 明朝"/>
      <family val="1"/>
      <charset val="128"/>
    </font>
    <font>
      <u/>
      <sz val="12"/>
      <name val="ＭＳ 明朝"/>
      <family val="1"/>
      <charset val="128"/>
    </font>
    <font>
      <sz val="10"/>
      <name val="ＭＳ 明朝"/>
      <family val="1"/>
      <charset val="128"/>
    </font>
    <font>
      <b/>
      <sz val="10"/>
      <name val="ＭＳ 明朝"/>
      <family val="1"/>
      <charset val="128"/>
    </font>
    <font>
      <b/>
      <sz val="9"/>
      <color indexed="10"/>
      <name val="ＭＳ 明朝"/>
      <family val="1"/>
      <charset val="128"/>
    </font>
    <font>
      <b/>
      <sz val="16"/>
      <color indexed="16"/>
      <name val="ＭＳ 明朝"/>
      <family val="1"/>
      <charset val="128"/>
    </font>
    <font>
      <b/>
      <sz val="18"/>
      <color indexed="16"/>
      <name val="ＭＳ 明朝"/>
      <family val="1"/>
      <charset val="128"/>
    </font>
    <font>
      <sz val="11"/>
      <color indexed="10"/>
      <name val="ＭＳ ゴシック"/>
      <family val="3"/>
      <charset val="128"/>
    </font>
    <font>
      <sz val="11"/>
      <color theme="1"/>
      <name val="ＭＳ Ｐゴシック"/>
      <family val="3"/>
      <charset val="128"/>
      <scheme val="minor"/>
    </font>
    <font>
      <sz val="10"/>
      <color theme="1"/>
      <name val="ＭＳ Ｐゴシック"/>
      <family val="3"/>
      <charset val="128"/>
      <scheme val="minor"/>
    </font>
    <font>
      <sz val="14"/>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b/>
      <sz val="11"/>
      <name val="ＭＳ ゴシック"/>
      <family val="3"/>
      <charset val="128"/>
    </font>
    <font>
      <b/>
      <sz val="14"/>
      <name val="ＭＳ ゴシック"/>
      <family val="3"/>
      <charset val="128"/>
    </font>
    <font>
      <sz val="11"/>
      <color rgb="FFC00000"/>
      <name val="ＭＳ Ｐゴシック"/>
      <family val="3"/>
      <charset val="128"/>
      <scheme val="minor"/>
    </font>
    <font>
      <b/>
      <sz val="14"/>
      <color theme="1"/>
      <name val="ＭＳ Ｐゴシック"/>
      <family val="3"/>
      <charset val="128"/>
      <scheme val="minor"/>
    </font>
    <font>
      <sz val="11"/>
      <name val="ＭＳ Ｐゴシック"/>
      <family val="3"/>
      <charset val="128"/>
      <scheme val="minor"/>
    </font>
    <font>
      <b/>
      <sz val="20"/>
      <name val="ＭＳ ゴシック"/>
      <family val="3"/>
      <charset val="128"/>
    </font>
    <font>
      <u/>
      <sz val="10"/>
      <color rgb="FFFF0000"/>
      <name val="ＭＳ 明朝"/>
      <family val="1"/>
      <charset val="128"/>
    </font>
    <font>
      <sz val="8"/>
      <name val="ＭＳ ゴシック"/>
      <family val="3"/>
      <charset val="128"/>
    </font>
    <font>
      <b/>
      <sz val="18"/>
      <name val="ＭＳ 明朝"/>
      <family val="1"/>
      <charset val="128"/>
    </font>
    <font>
      <b/>
      <sz val="18"/>
      <color rgb="FFFF0000"/>
      <name val="ＭＳ 明朝"/>
      <family val="1"/>
      <charset val="128"/>
    </font>
    <font>
      <sz val="11"/>
      <color rgb="FFFF0000"/>
      <name val="ＭＳ 明朝"/>
      <family val="1"/>
      <charset val="128"/>
    </font>
    <font>
      <b/>
      <sz val="11"/>
      <color rgb="FFC00000"/>
      <name val="ＭＳ Ｐゴシック"/>
      <family val="3"/>
      <charset val="128"/>
      <scheme val="minor"/>
    </font>
    <font>
      <b/>
      <sz val="11"/>
      <color indexed="9"/>
      <name val="ＭＳ ゴシック"/>
      <family val="3"/>
      <charset val="128"/>
    </font>
    <font>
      <b/>
      <sz val="11"/>
      <color indexed="10"/>
      <name val="ＭＳ Ｐゴシック"/>
      <family val="3"/>
      <charset val="128"/>
    </font>
    <font>
      <b/>
      <sz val="9"/>
      <name val="ＭＳ Ｐゴシック"/>
      <family val="3"/>
      <charset val="128"/>
      <scheme val="minor"/>
    </font>
    <font>
      <b/>
      <sz val="11"/>
      <name val="ＭＳ Ｐゴシック"/>
      <family val="3"/>
      <charset val="128"/>
      <scheme val="minor"/>
    </font>
    <font>
      <b/>
      <sz val="12"/>
      <color indexed="81"/>
      <name val="MS P ゴシック"/>
      <family val="3"/>
      <charset val="128"/>
    </font>
    <font>
      <b/>
      <sz val="16"/>
      <color rgb="FFFF0000"/>
      <name val="ＭＳ ゴシック"/>
      <family val="3"/>
      <charset val="128"/>
    </font>
    <font>
      <sz val="12"/>
      <name val="ＭＳ ゴシック"/>
      <family val="3"/>
      <charset val="128"/>
    </font>
  </fonts>
  <fills count="9">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9"/>
        <bgColor indexed="64"/>
      </patternFill>
    </fill>
    <fill>
      <patternFill patternType="solid">
        <fgColor rgb="FFFFFF99"/>
        <bgColor indexed="64"/>
      </patternFill>
    </fill>
    <fill>
      <patternFill patternType="solid">
        <fgColor theme="0" tint="-0.14999847407452621"/>
        <bgColor indexed="64"/>
      </patternFill>
    </fill>
    <fill>
      <patternFill patternType="solid">
        <fgColor rgb="FFCCFFFF"/>
        <bgColor indexed="64"/>
      </patternFill>
    </fill>
    <fill>
      <patternFill patternType="solid">
        <fgColor rgb="FFDDDDDD"/>
        <bgColor indexed="64"/>
      </patternFill>
    </fill>
  </fills>
  <borders count="1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style="medium">
        <color indexed="64"/>
      </left>
      <right style="dotted">
        <color indexed="64"/>
      </right>
      <top style="dotted">
        <color indexed="64"/>
      </top>
      <bottom style="medium">
        <color indexed="64"/>
      </bottom>
      <diagonal/>
    </border>
    <border>
      <left style="dotted">
        <color indexed="64"/>
      </left>
      <right/>
      <top style="dotted">
        <color indexed="64"/>
      </top>
      <bottom style="medium">
        <color indexed="64"/>
      </bottom>
      <diagonal/>
    </border>
    <border>
      <left style="thin">
        <color indexed="64"/>
      </left>
      <right style="thin">
        <color indexed="64"/>
      </right>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diagonalUp="1">
      <left style="thin">
        <color indexed="64"/>
      </left>
      <right style="thin">
        <color indexed="64"/>
      </right>
      <top style="thin">
        <color indexed="64"/>
      </top>
      <bottom style="medium">
        <color indexed="64"/>
      </bottom>
      <diagonal style="hair">
        <color indexed="64"/>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dotted">
        <color indexed="64"/>
      </left>
      <right style="thin">
        <color indexed="64"/>
      </right>
      <top style="dotted">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bottom style="thin">
        <color indexed="64"/>
      </bottom>
      <diagonal style="thin">
        <color indexed="64"/>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 diagonalUp="1">
      <left/>
      <right/>
      <top style="thin">
        <color indexed="64"/>
      </top>
      <bottom style="medium">
        <color indexed="64"/>
      </bottom>
      <diagonal style="hair">
        <color indexed="64"/>
      </diagonal>
    </border>
    <border diagonalUp="1">
      <left/>
      <right style="thin">
        <color indexed="64"/>
      </right>
      <top style="thin">
        <color indexed="64"/>
      </top>
      <bottom style="medium">
        <color indexed="64"/>
      </bottom>
      <diagonal style="hair">
        <color indexed="64"/>
      </diagonal>
    </border>
    <border diagonalUp="1">
      <left style="thin">
        <color indexed="64"/>
      </left>
      <right style="medium">
        <color indexed="64"/>
      </right>
      <top style="thin">
        <color indexed="64"/>
      </top>
      <bottom style="medium">
        <color indexed="64"/>
      </bottom>
      <diagonal style="hair">
        <color indexed="64"/>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hair">
        <color indexed="64"/>
      </top>
      <bottom style="medium">
        <color indexed="64"/>
      </bottom>
      <diagonal/>
    </border>
    <border>
      <left/>
      <right/>
      <top style="medium">
        <color indexed="64"/>
      </top>
      <bottom style="hair">
        <color indexed="64"/>
      </bottom>
      <diagonal/>
    </border>
    <border>
      <left/>
      <right style="thin">
        <color indexed="64"/>
      </right>
      <top style="thin">
        <color indexed="64"/>
      </top>
      <bottom/>
      <diagonal/>
    </border>
    <border>
      <left style="double">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style="dotted">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double">
        <color indexed="64"/>
      </top>
      <bottom style="double">
        <color indexed="64"/>
      </bottom>
      <diagonal/>
    </border>
    <border>
      <left style="medium">
        <color indexed="64"/>
      </left>
      <right/>
      <top style="medium">
        <color indexed="64"/>
      </top>
      <bottom style="medium">
        <color indexed="64"/>
      </bottom>
      <diagonal/>
    </border>
    <border>
      <left/>
      <right style="hair">
        <color indexed="64"/>
      </right>
      <top style="hair">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right style="hair">
        <color indexed="64"/>
      </right>
      <top style="medium">
        <color indexed="64"/>
      </top>
      <bottom style="hair">
        <color indexed="64"/>
      </bottom>
      <diagonal/>
    </border>
    <border>
      <left style="hair">
        <color indexed="64"/>
      </left>
      <right/>
      <top style="hair">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top/>
      <bottom style="double">
        <color indexed="64"/>
      </bottom>
      <diagonal/>
    </border>
    <border>
      <left/>
      <right/>
      <top style="double">
        <color indexed="64"/>
      </top>
      <bottom style="thin">
        <color indexed="64"/>
      </bottom>
      <diagonal/>
    </border>
    <border diagonalUp="1">
      <left style="medium">
        <color indexed="64"/>
      </left>
      <right style="thin">
        <color indexed="64"/>
      </right>
      <top style="thin">
        <color indexed="64"/>
      </top>
      <bottom style="medium">
        <color indexed="64"/>
      </bottom>
      <diagonal style="hair">
        <color indexed="64"/>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right style="medium">
        <color indexed="64"/>
      </right>
      <top style="dotted">
        <color indexed="64"/>
      </top>
      <bottom style="medium">
        <color indexed="64"/>
      </bottom>
      <diagonal/>
    </border>
    <border diagonalUp="1">
      <left style="medium">
        <color indexed="64"/>
      </left>
      <right style="thin">
        <color indexed="64"/>
      </right>
      <top/>
      <bottom style="thin">
        <color indexed="64"/>
      </bottom>
      <diagonal style="thin">
        <color indexed="64"/>
      </diagonal>
    </border>
    <border>
      <left/>
      <right style="hair">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double">
        <color indexed="64"/>
      </bottom>
      <diagonal/>
    </border>
    <border diagonalUp="1">
      <left style="thin">
        <color indexed="64"/>
      </left>
      <right/>
      <top style="thin">
        <color indexed="64"/>
      </top>
      <bottom style="medium">
        <color indexed="64"/>
      </bottom>
      <diagonal style="hair">
        <color indexed="64"/>
      </diagonal>
    </border>
    <border>
      <left/>
      <right style="medium">
        <color indexed="64"/>
      </right>
      <top style="double">
        <color indexed="64"/>
      </top>
      <bottom style="thin">
        <color indexed="64"/>
      </bottom>
      <diagonal/>
    </border>
    <border>
      <left style="hair">
        <color indexed="64"/>
      </left>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double">
        <color indexed="64"/>
      </top>
      <bottom/>
      <diagonal/>
    </border>
    <border>
      <left/>
      <right style="thin">
        <color indexed="64"/>
      </right>
      <top style="double">
        <color indexed="64"/>
      </top>
      <bottom/>
      <diagonal/>
    </border>
    <border>
      <left style="medium">
        <color indexed="64"/>
      </left>
      <right style="thin">
        <color indexed="64"/>
      </right>
      <top/>
      <bottom style="thin">
        <color indexed="64"/>
      </bottom>
      <diagonal/>
    </border>
    <border>
      <left style="thick">
        <color indexed="64"/>
      </left>
      <right/>
      <top/>
      <bottom/>
      <diagonal/>
    </border>
  </borders>
  <cellStyleXfs count="3">
    <xf numFmtId="0" fontId="0" fillId="0" borderId="0"/>
    <xf numFmtId="38" fontId="1" fillId="0" borderId="0" applyFont="0" applyFill="0" applyBorder="0" applyAlignment="0" applyProtection="0"/>
    <xf numFmtId="0" fontId="24" fillId="0" borderId="0">
      <alignment vertical="center"/>
    </xf>
  </cellStyleXfs>
  <cellXfs count="924">
    <xf numFmtId="0" fontId="0" fillId="0" borderId="0" xfId="0"/>
    <xf numFmtId="0" fontId="4" fillId="0" borderId="0" xfId="0" applyFont="1" applyAlignment="1">
      <alignment vertical="center"/>
    </xf>
    <xf numFmtId="0" fontId="4" fillId="0" borderId="1" xfId="0" applyFont="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4" fillId="0" borderId="0" xfId="0" applyFont="1" applyAlignment="1">
      <alignment horizontal="left" vertical="center"/>
    </xf>
    <xf numFmtId="0" fontId="5" fillId="0" borderId="0" xfId="0" applyFont="1" applyAlignment="1">
      <alignment vertical="center"/>
    </xf>
    <xf numFmtId="0" fontId="5" fillId="0" borderId="0" xfId="0" applyFont="1" applyBorder="1" applyAlignment="1">
      <alignment horizontal="lef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lignment horizontal="left" vertical="center"/>
    </xf>
    <xf numFmtId="0" fontId="4" fillId="0" borderId="0" xfId="0" applyFont="1" applyAlignment="1">
      <alignment horizontal="center" vertical="center"/>
    </xf>
    <xf numFmtId="0" fontId="13" fillId="0" borderId="0" xfId="0" applyFont="1" applyAlignment="1">
      <alignment vertical="center"/>
    </xf>
    <xf numFmtId="0" fontId="6" fillId="0" borderId="0" xfId="0" applyFont="1"/>
    <xf numFmtId="0" fontId="4" fillId="0" borderId="0" xfId="0" applyFont="1"/>
    <xf numFmtId="0" fontId="9" fillId="0" borderId="0" xfId="0" applyFont="1" applyAlignment="1">
      <alignment horizontal="center" vertical="center"/>
    </xf>
    <xf numFmtId="0" fontId="14" fillId="0" borderId="0" xfId="0" applyFont="1" applyAlignment="1">
      <alignment horizontal="justify" vertical="center"/>
    </xf>
    <xf numFmtId="0" fontId="4" fillId="0" borderId="0" xfId="0" applyFont="1" applyAlignment="1">
      <alignment horizontal="justify"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4" fillId="0" borderId="0" xfId="0" applyFont="1" applyFill="1" applyBorder="1" applyAlignment="1" applyProtection="1">
      <alignment vertical="center"/>
      <protection locked="0"/>
    </xf>
    <xf numFmtId="0" fontId="6" fillId="0" borderId="0" xfId="0" applyFont="1" applyFill="1" applyBorder="1" applyAlignment="1" applyProtection="1">
      <alignment vertical="center"/>
      <protection locked="0"/>
    </xf>
    <xf numFmtId="0" fontId="15" fillId="0" borderId="0" xfId="0" applyFont="1" applyFill="1" applyBorder="1" applyAlignment="1" applyProtection="1">
      <alignment horizontal="center" vertical="center"/>
      <protection locked="0"/>
    </xf>
    <xf numFmtId="0" fontId="7" fillId="0" borderId="0"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5" fillId="0" borderId="0" xfId="0" applyFont="1" applyFill="1" applyBorder="1" applyAlignment="1" applyProtection="1">
      <alignment horizontal="center" vertical="center"/>
    </xf>
    <xf numFmtId="0" fontId="17" fillId="0" borderId="0" xfId="0" applyFont="1" applyFill="1" applyBorder="1" applyAlignment="1" applyProtection="1">
      <alignment horizontal="left" vertical="center"/>
    </xf>
    <xf numFmtId="0" fontId="18" fillId="0" borderId="8" xfId="0" applyFont="1" applyFill="1" applyBorder="1" applyAlignment="1" applyProtection="1">
      <alignment horizontal="right" vertical="center"/>
    </xf>
    <xf numFmtId="20" fontId="4" fillId="3" borderId="9" xfId="0" applyNumberFormat="1" applyFont="1" applyFill="1" applyBorder="1" applyAlignment="1" applyProtection="1">
      <alignment horizontal="center" vertical="center"/>
    </xf>
    <xf numFmtId="20" fontId="4" fillId="3" borderId="10" xfId="0" applyNumberFormat="1" applyFont="1" applyFill="1" applyBorder="1" applyAlignment="1" applyProtection="1">
      <alignment horizontal="center" vertical="center"/>
    </xf>
    <xf numFmtId="0" fontId="4" fillId="3" borderId="13" xfId="0" applyFont="1" applyFill="1" applyBorder="1" applyAlignment="1" applyProtection="1">
      <alignment horizontal="center" vertical="center"/>
    </xf>
    <xf numFmtId="176" fontId="4" fillId="0" borderId="14" xfId="0" applyNumberFormat="1" applyFont="1" applyFill="1" applyBorder="1" applyAlignment="1" applyProtection="1">
      <alignment horizontal="center" vertical="center"/>
    </xf>
    <xf numFmtId="176" fontId="12" fillId="0" borderId="15" xfId="0" applyNumberFormat="1" applyFont="1" applyFill="1" applyBorder="1" applyAlignment="1" applyProtection="1">
      <alignment horizontal="center" vertical="center" wrapText="1"/>
    </xf>
    <xf numFmtId="0" fontId="12" fillId="0" borderId="15" xfId="0" applyFont="1" applyFill="1" applyBorder="1" applyAlignment="1" applyProtection="1">
      <alignment horizontal="center" vertical="center" wrapText="1"/>
    </xf>
    <xf numFmtId="0" fontId="12" fillId="0" borderId="16" xfId="0" applyFont="1" applyFill="1" applyBorder="1" applyAlignment="1" applyProtection="1">
      <alignment horizontal="center" vertical="center"/>
    </xf>
    <xf numFmtId="0" fontId="4" fillId="0" borderId="17" xfId="0" applyFont="1" applyFill="1" applyBorder="1" applyAlignment="1" applyProtection="1">
      <alignment vertical="center" shrinkToFit="1"/>
    </xf>
    <xf numFmtId="0" fontId="4" fillId="0" borderId="18" xfId="0" applyFont="1" applyFill="1" applyBorder="1" applyAlignment="1" applyProtection="1">
      <alignment vertical="center" shrinkToFit="1"/>
    </xf>
    <xf numFmtId="0" fontId="4" fillId="0" borderId="0" xfId="0" applyFont="1" applyFill="1" applyBorder="1" applyAlignment="1" applyProtection="1">
      <alignment vertical="center" shrinkToFit="1"/>
      <protection locked="0"/>
    </xf>
    <xf numFmtId="0" fontId="18" fillId="0" borderId="0" xfId="0" applyFont="1" applyFill="1" applyProtection="1">
      <protection locked="0"/>
    </xf>
    <xf numFmtId="0" fontId="20" fillId="0" borderId="0" xfId="0" applyFont="1" applyFill="1" applyAlignment="1" applyProtection="1">
      <alignment vertical="center" shrinkToFit="1"/>
      <protection locked="0"/>
    </xf>
    <xf numFmtId="49" fontId="18" fillId="0" borderId="0" xfId="0" applyNumberFormat="1" applyFont="1" applyFill="1" applyAlignment="1" applyProtection="1">
      <alignment horizontal="right" vertical="top"/>
      <protection locked="0"/>
    </xf>
    <xf numFmtId="0" fontId="17" fillId="0" borderId="0" xfId="0" applyFont="1" applyAlignment="1">
      <alignment horizontal="justify" vertical="center"/>
    </xf>
    <xf numFmtId="0" fontId="6" fillId="0" borderId="3" xfId="0" applyFont="1" applyBorder="1" applyAlignment="1">
      <alignment horizontal="center" vertical="center"/>
    </xf>
    <xf numFmtId="0" fontId="4" fillId="0" borderId="0" xfId="0" applyFont="1" applyAlignment="1">
      <alignment vertical="center" wrapText="1"/>
    </xf>
    <xf numFmtId="0" fontId="6" fillId="0" borderId="4"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xf numFmtId="0" fontId="11" fillId="0" borderId="0" xfId="0" applyFont="1" applyAlignment="1">
      <alignment horizontal="center"/>
    </xf>
    <xf numFmtId="0" fontId="4" fillId="0" borderId="0" xfId="0" applyFont="1" applyFill="1" applyAlignment="1" applyProtection="1">
      <alignment vertical="center"/>
      <protection locked="0"/>
    </xf>
    <xf numFmtId="0" fontId="21" fillId="0" borderId="0" xfId="0" applyFont="1" applyFill="1" applyAlignment="1" applyProtection="1">
      <alignment vertical="center"/>
      <protection locked="0"/>
    </xf>
    <xf numFmtId="0" fontId="4" fillId="0" borderId="0" xfId="0" applyFont="1" applyFill="1" applyProtection="1">
      <protection locked="0"/>
    </xf>
    <xf numFmtId="0" fontId="7" fillId="0" borderId="0" xfId="0" applyFont="1" applyFill="1" applyProtection="1">
      <protection locked="0"/>
    </xf>
    <xf numFmtId="0" fontId="4" fillId="0" borderId="0" xfId="0" applyFont="1" applyFill="1" applyProtection="1"/>
    <xf numFmtId="0" fontId="6" fillId="0" borderId="0" xfId="0" applyFont="1" applyFill="1" applyBorder="1" applyAlignment="1" applyProtection="1">
      <alignment horizontal="center"/>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0" fontId="4" fillId="0" borderId="0" xfId="0" applyFont="1" applyFill="1" applyAlignment="1" applyProtection="1">
      <alignment vertical="center"/>
    </xf>
    <xf numFmtId="0" fontId="18" fillId="0" borderId="23" xfId="0" applyFont="1" applyFill="1" applyBorder="1" applyAlignment="1" applyProtection="1">
      <alignment horizontal="center" vertical="center"/>
    </xf>
    <xf numFmtId="0" fontId="18" fillId="0" borderId="25" xfId="0" applyFont="1" applyFill="1" applyBorder="1" applyAlignment="1" applyProtection="1">
      <alignment horizontal="center" vertical="center"/>
    </xf>
    <xf numFmtId="0" fontId="12" fillId="0" borderId="26" xfId="0" applyFont="1" applyFill="1" applyBorder="1" applyAlignment="1" applyProtection="1">
      <alignment horizontal="right" vertical="center"/>
    </xf>
    <xf numFmtId="20" fontId="4" fillId="3" borderId="26" xfId="0" applyNumberFormat="1" applyFont="1" applyFill="1" applyBorder="1" applyAlignment="1" applyProtection="1">
      <alignment horizontal="center" vertical="center"/>
    </xf>
    <xf numFmtId="20" fontId="4" fillId="3" borderId="27" xfId="0" applyNumberFormat="1" applyFont="1" applyFill="1" applyBorder="1" applyAlignment="1" applyProtection="1">
      <alignment horizontal="center" vertical="center"/>
    </xf>
    <xf numFmtId="0" fontId="4" fillId="3" borderId="28" xfId="0" applyFont="1" applyFill="1" applyBorder="1" applyAlignment="1" applyProtection="1">
      <alignment horizontal="center" vertical="center"/>
    </xf>
    <xf numFmtId="0" fontId="12" fillId="0" borderId="29" xfId="0" applyFont="1" applyFill="1" applyBorder="1" applyAlignment="1" applyProtection="1">
      <alignment horizontal="center" vertical="center"/>
    </xf>
    <xf numFmtId="0" fontId="12" fillId="0" borderId="30" xfId="0" applyFont="1" applyFill="1" applyBorder="1" applyAlignment="1" applyProtection="1">
      <alignment horizontal="center" vertical="center"/>
    </xf>
    <xf numFmtId="0" fontId="6" fillId="0" borderId="17" xfId="0" applyFont="1" applyFill="1" applyBorder="1" applyAlignment="1" applyProtection="1">
      <alignment horizontal="center" vertical="center" wrapText="1" shrinkToFit="1"/>
    </xf>
    <xf numFmtId="0" fontId="6" fillId="0" borderId="31" xfId="0" applyFont="1" applyFill="1" applyBorder="1" applyAlignment="1" applyProtection="1">
      <alignment horizontal="center" vertical="center" wrapText="1" shrinkToFit="1"/>
    </xf>
    <xf numFmtId="176" fontId="6" fillId="0" borderId="32" xfId="0" applyNumberFormat="1" applyFont="1" applyFill="1" applyBorder="1" applyAlignment="1" applyProtection="1">
      <alignment horizontal="center" vertical="center"/>
    </xf>
    <xf numFmtId="0" fontId="6" fillId="0" borderId="33"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0" xfId="0" applyFont="1" applyFill="1" applyAlignment="1" applyProtection="1">
      <alignment vertical="center"/>
      <protection locked="0"/>
    </xf>
    <xf numFmtId="0" fontId="8" fillId="0" borderId="0" xfId="0" applyFont="1" applyFill="1" applyAlignment="1" applyProtection="1">
      <alignment vertical="center"/>
      <protection locked="0"/>
    </xf>
    <xf numFmtId="0" fontId="7" fillId="0" borderId="0" xfId="0" applyFont="1" applyFill="1" applyAlignment="1" applyProtection="1">
      <alignment vertical="center"/>
      <protection locked="0"/>
    </xf>
    <xf numFmtId="0" fontId="6" fillId="0" borderId="0" xfId="0" applyFont="1" applyFill="1" applyAlignment="1" applyProtection="1">
      <alignment horizontal="center" vertical="center"/>
    </xf>
    <xf numFmtId="0" fontId="6" fillId="0" borderId="0" xfId="0" applyFont="1" applyFill="1" applyBorder="1" applyAlignment="1" applyProtection="1">
      <alignment horizontal="center" vertical="center"/>
    </xf>
    <xf numFmtId="0" fontId="4" fillId="0" borderId="0" xfId="0" applyFont="1" applyFill="1" applyAlignment="1" applyProtection="1">
      <alignment horizontal="right" vertical="center"/>
      <protection locked="0"/>
    </xf>
    <xf numFmtId="0" fontId="4" fillId="0" borderId="0" xfId="0" applyFont="1" applyFill="1" applyAlignment="1" applyProtection="1">
      <alignment vertical="center" wrapText="1"/>
      <protection locked="0"/>
    </xf>
    <xf numFmtId="0" fontId="4" fillId="0" borderId="0" xfId="0" applyFont="1" applyFill="1" applyBorder="1" applyAlignment="1" applyProtection="1">
      <alignment vertical="center" wrapText="1"/>
      <protection locked="0"/>
    </xf>
    <xf numFmtId="0" fontId="18" fillId="0" borderId="22" xfId="0" applyFont="1" applyFill="1" applyBorder="1" applyAlignment="1" applyProtection="1">
      <alignment horizontal="center" vertical="center"/>
      <protection locked="0"/>
    </xf>
    <xf numFmtId="0" fontId="18" fillId="0" borderId="24" xfId="0" applyFont="1" applyFill="1" applyBorder="1" applyAlignment="1" applyProtection="1">
      <alignment horizontal="center" vertical="center"/>
      <protection locked="0"/>
    </xf>
    <xf numFmtId="0" fontId="12" fillId="0" borderId="8" xfId="0" applyFont="1" applyFill="1" applyBorder="1" applyAlignment="1" applyProtection="1">
      <alignment horizontal="right" vertical="center"/>
      <protection locked="0"/>
    </xf>
    <xf numFmtId="0" fontId="6" fillId="0" borderId="0" xfId="0" applyFont="1" applyFill="1" applyAlignment="1" applyProtection="1">
      <alignment vertical="center"/>
    </xf>
    <xf numFmtId="0" fontId="18" fillId="0" borderId="0" xfId="0" applyFont="1" applyFill="1" applyAlignment="1" applyProtection="1">
      <alignment vertical="center"/>
      <protection locked="0"/>
    </xf>
    <xf numFmtId="49" fontId="18" fillId="0" borderId="0" xfId="0" applyNumberFormat="1" applyFont="1" applyFill="1" applyAlignment="1" applyProtection="1">
      <alignment horizontal="right" vertical="center"/>
      <protection locked="0"/>
    </xf>
    <xf numFmtId="56" fontId="3" fillId="2" borderId="1"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center"/>
      <protection locked="0"/>
    </xf>
    <xf numFmtId="0" fontId="6" fillId="0" borderId="0" xfId="0" applyFont="1" applyAlignment="1" applyProtection="1">
      <alignment vertical="center"/>
      <protection locked="0"/>
    </xf>
    <xf numFmtId="0" fontId="8" fillId="0" borderId="0" xfId="0" applyFont="1" applyAlignment="1" applyProtection="1">
      <alignment horizontal="center" vertical="center"/>
      <protection locked="0"/>
    </xf>
    <xf numFmtId="0" fontId="4" fillId="0" borderId="0" xfId="0" applyFont="1" applyAlignment="1" applyProtection="1">
      <alignment horizontal="right" vertical="center"/>
      <protection locked="0"/>
    </xf>
    <xf numFmtId="0" fontId="4" fillId="0" borderId="3" xfId="0" applyFont="1" applyBorder="1" applyAlignment="1" applyProtection="1">
      <alignment horizontal="center" vertical="center"/>
      <protection locked="0"/>
    </xf>
    <xf numFmtId="0" fontId="14" fillId="0" borderId="0" xfId="0" applyFont="1" applyAlignment="1" applyProtection="1">
      <alignment horizontal="left"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vertical="center"/>
      <protection locked="0"/>
    </xf>
    <xf numFmtId="0" fontId="12" fillId="3" borderId="1" xfId="0" applyFont="1" applyFill="1" applyBorder="1" applyAlignment="1" applyProtection="1">
      <alignment horizontal="center" vertical="center" wrapText="1"/>
      <protection locked="0"/>
    </xf>
    <xf numFmtId="56" fontId="4" fillId="3" borderId="1" xfId="0" quotePrefix="1"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23" fillId="0" borderId="0" xfId="0" applyFont="1" applyAlignment="1">
      <alignment horizontal="left" vertical="center"/>
    </xf>
    <xf numFmtId="0" fontId="8" fillId="0" borderId="0" xfId="0" applyFont="1" applyFill="1" applyBorder="1" applyAlignment="1" applyProtection="1">
      <alignment vertical="center"/>
      <protection locked="0"/>
    </xf>
    <xf numFmtId="0" fontId="4" fillId="0" borderId="0" xfId="0" applyFont="1" applyFill="1" applyBorder="1" applyAlignment="1" applyProtection="1">
      <alignment horizontal="right" vertical="center"/>
      <protection locked="0"/>
    </xf>
    <xf numFmtId="0" fontId="4" fillId="0" borderId="32" xfId="0" applyFont="1" applyFill="1" applyBorder="1" applyAlignment="1" applyProtection="1">
      <alignment vertical="center"/>
    </xf>
    <xf numFmtId="0" fontId="4" fillId="0" borderId="20" xfId="0" applyFont="1" applyFill="1" applyBorder="1" applyAlignment="1" applyProtection="1">
      <alignment vertical="center" wrapText="1"/>
      <protection locked="0"/>
    </xf>
    <xf numFmtId="0" fontId="24" fillId="0" borderId="0" xfId="2" applyAlignment="1">
      <alignment horizontal="left" vertical="center"/>
    </xf>
    <xf numFmtId="0" fontId="24" fillId="0" borderId="0" xfId="2" applyAlignment="1">
      <alignment horizontal="center" vertical="center"/>
    </xf>
    <xf numFmtId="0" fontId="24" fillId="0" borderId="47" xfId="2" applyBorder="1" applyAlignment="1">
      <alignment horizontal="center" vertical="center"/>
    </xf>
    <xf numFmtId="0" fontId="24" fillId="0" borderId="36" xfId="2" applyBorder="1" applyAlignment="1">
      <alignment horizontal="right" vertical="center"/>
    </xf>
    <xf numFmtId="0" fontId="24" fillId="0" borderId="35" xfId="2" applyBorder="1" applyAlignment="1">
      <alignment horizontal="right" vertical="center"/>
    </xf>
    <xf numFmtId="0" fontId="24" fillId="0" borderId="48" xfId="2" applyBorder="1" applyAlignment="1">
      <alignment horizontal="left" vertical="center"/>
    </xf>
    <xf numFmtId="0" fontId="24" fillId="0" borderId="39" xfId="2" applyBorder="1" applyAlignment="1">
      <alignment horizontal="center" vertical="center"/>
    </xf>
    <xf numFmtId="0" fontId="24" fillId="0" borderId="49" xfId="2" applyBorder="1" applyAlignment="1">
      <alignment horizontal="center" vertical="center"/>
    </xf>
    <xf numFmtId="0" fontId="24" fillId="0" borderId="51" xfId="2" applyBorder="1" applyAlignment="1">
      <alignment horizontal="right" vertical="center"/>
    </xf>
    <xf numFmtId="0" fontId="24" fillId="0" borderId="52" xfId="2" applyBorder="1" applyAlignment="1">
      <alignment horizontal="right" vertical="center"/>
    </xf>
    <xf numFmtId="0" fontId="24" fillId="0" borderId="53" xfId="2" applyBorder="1" applyAlignment="1">
      <alignment horizontal="left" vertical="center"/>
    </xf>
    <xf numFmtId="0" fontId="24" fillId="0" borderId="54" xfId="2" applyBorder="1" applyAlignment="1">
      <alignment horizontal="center" vertical="center"/>
    </xf>
    <xf numFmtId="0" fontId="8" fillId="0" borderId="0" xfId="0" applyFont="1" applyAlignment="1" applyProtection="1">
      <alignment horizontal="center" vertical="center"/>
    </xf>
    <xf numFmtId="0" fontId="6" fillId="0" borderId="0" xfId="0" applyFont="1" applyAlignment="1" applyProtection="1">
      <alignment vertical="center"/>
    </xf>
    <xf numFmtId="0" fontId="4" fillId="0" borderId="0" xfId="0" applyFont="1" applyFill="1" applyBorder="1" applyAlignment="1" applyProtection="1">
      <alignment horizontal="justify" vertical="center"/>
    </xf>
    <xf numFmtId="0" fontId="4" fillId="0" borderId="0" xfId="0" applyFont="1" applyAlignment="1" applyProtection="1">
      <alignment vertical="center"/>
    </xf>
    <xf numFmtId="0" fontId="4" fillId="0" borderId="0" xfId="0" applyFont="1" applyAlignment="1" applyProtection="1">
      <alignment horizontal="right" vertical="center"/>
    </xf>
    <xf numFmtId="0" fontId="6" fillId="0" borderId="0" xfId="0" applyFont="1" applyAlignment="1" applyProtection="1">
      <alignment horizontal="left" vertical="center"/>
    </xf>
    <xf numFmtId="0" fontId="3" fillId="2" borderId="55" xfId="0" applyFont="1" applyFill="1" applyBorder="1" applyAlignment="1" applyProtection="1">
      <alignment horizontal="center" vertical="center"/>
      <protection locked="0"/>
    </xf>
    <xf numFmtId="0" fontId="4" fillId="0" borderId="0" xfId="0" applyFont="1" applyFill="1" applyBorder="1" applyAlignment="1" applyProtection="1">
      <alignment horizontal="left" vertical="center" shrinkToFit="1"/>
    </xf>
    <xf numFmtId="0" fontId="4" fillId="0" borderId="0" xfId="0" applyFont="1" applyBorder="1" applyAlignment="1" applyProtection="1">
      <alignment vertical="center"/>
    </xf>
    <xf numFmtId="0" fontId="4" fillId="0" borderId="2" xfId="0" applyFont="1" applyBorder="1" applyAlignment="1" applyProtection="1">
      <alignment vertical="center"/>
    </xf>
    <xf numFmtId="0" fontId="4" fillId="0" borderId="56" xfId="0" applyFont="1" applyBorder="1" applyAlignment="1" applyProtection="1">
      <alignment vertical="center"/>
    </xf>
    <xf numFmtId="0" fontId="4" fillId="0" borderId="57" xfId="0" applyFont="1" applyBorder="1" applyAlignment="1" applyProtection="1">
      <alignment horizontal="center" vertical="center"/>
    </xf>
    <xf numFmtId="0" fontId="4" fillId="0" borderId="51" xfId="0" applyFont="1" applyBorder="1" applyAlignment="1" applyProtection="1">
      <alignment vertical="center"/>
    </xf>
    <xf numFmtId="0" fontId="4" fillId="0" borderId="58" xfId="0" applyFont="1" applyBorder="1" applyAlignment="1" applyProtection="1">
      <alignment vertical="center"/>
    </xf>
    <xf numFmtId="0" fontId="4" fillId="0" borderId="36"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0" xfId="0" applyFont="1" applyAlignment="1" applyProtection="1">
      <alignment horizontal="left" vertical="center"/>
    </xf>
    <xf numFmtId="0" fontId="9" fillId="0" borderId="0" xfId="0" applyFont="1" applyAlignment="1" applyProtection="1">
      <alignment horizontal="left" vertical="center"/>
    </xf>
    <xf numFmtId="0" fontId="8" fillId="0" borderId="0" xfId="0" applyFont="1" applyAlignment="1" applyProtection="1">
      <alignment horizontal="left" vertical="center"/>
    </xf>
    <xf numFmtId="0" fontId="4" fillId="0" borderId="0"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5" fillId="0" borderId="0" xfId="0" applyFont="1" applyAlignment="1" applyProtection="1">
      <alignment horizontal="left" vertical="center"/>
    </xf>
    <xf numFmtId="0" fontId="5" fillId="0" borderId="22"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5" fillId="0" borderId="59" xfId="0" applyFont="1" applyBorder="1" applyAlignment="1" applyProtection="1">
      <alignment horizontal="center" vertical="center" wrapText="1"/>
    </xf>
    <xf numFmtId="0" fontId="10" fillId="0" borderId="59" xfId="0" applyFont="1" applyFill="1" applyBorder="1" applyAlignment="1" applyProtection="1">
      <alignment horizontal="center" vertical="center" wrapText="1"/>
    </xf>
    <xf numFmtId="0" fontId="5" fillId="0" borderId="59" xfId="0" applyFont="1" applyFill="1" applyBorder="1" applyAlignment="1" applyProtection="1">
      <alignment horizontal="center" vertical="center" wrapText="1"/>
    </xf>
    <xf numFmtId="0" fontId="5" fillId="0" borderId="46" xfId="0" applyFont="1" applyFill="1" applyBorder="1" applyAlignment="1" applyProtection="1">
      <alignment horizontal="center" vertical="center" wrapText="1"/>
    </xf>
    <xf numFmtId="0" fontId="4" fillId="0" borderId="0" xfId="0" applyFont="1" applyAlignment="1" applyProtection="1">
      <alignment horizontal="center" vertical="center"/>
    </xf>
    <xf numFmtId="0" fontId="5" fillId="0" borderId="59" xfId="0" applyFont="1" applyBorder="1" applyAlignment="1" applyProtection="1">
      <alignment horizontal="center" vertical="center"/>
    </xf>
    <xf numFmtId="0" fontId="5" fillId="0" borderId="46" xfId="0" applyFont="1" applyBorder="1" applyAlignment="1" applyProtection="1">
      <alignment horizontal="center" vertical="center"/>
    </xf>
    <xf numFmtId="0" fontId="5" fillId="0" borderId="60" xfId="0" applyFont="1" applyBorder="1" applyAlignment="1" applyProtection="1">
      <alignment horizontal="center" vertical="center" wrapText="1"/>
    </xf>
    <xf numFmtId="0" fontId="5" fillId="0" borderId="0" xfId="0" applyFont="1" applyAlignment="1" applyProtection="1">
      <alignment vertical="center"/>
    </xf>
    <xf numFmtId="0" fontId="5" fillId="0" borderId="59"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5" fillId="0" borderId="36" xfId="0" applyFont="1" applyBorder="1" applyAlignment="1" applyProtection="1">
      <alignment horizontal="center" vertical="center" wrapText="1"/>
    </xf>
    <xf numFmtId="0" fontId="5" fillId="0" borderId="60" xfId="0" applyFont="1" applyBorder="1" applyAlignment="1" applyProtection="1">
      <alignment horizontal="left" vertical="center" wrapText="1"/>
    </xf>
    <xf numFmtId="0" fontId="5" fillId="0" borderId="37" xfId="0" applyFont="1" applyBorder="1" applyAlignment="1" applyProtection="1">
      <alignment horizontal="center" vertical="center" wrapText="1"/>
    </xf>
    <xf numFmtId="0" fontId="11" fillId="0" borderId="0" xfId="0" applyFont="1" applyAlignment="1" applyProtection="1">
      <alignment horizontal="left" vertical="center"/>
    </xf>
    <xf numFmtId="0" fontId="7" fillId="0" borderId="0" xfId="0" applyFont="1" applyAlignment="1" applyProtection="1">
      <alignment vertical="center"/>
    </xf>
    <xf numFmtId="0" fontId="4" fillId="0" borderId="1" xfId="0" applyFont="1" applyBorder="1" applyAlignment="1" applyProtection="1">
      <alignment horizontal="center" vertical="center"/>
    </xf>
    <xf numFmtId="0" fontId="12" fillId="0" borderId="36" xfId="0" applyFont="1" applyBorder="1" applyAlignment="1" applyProtection="1">
      <alignment vertical="center" wrapText="1"/>
    </xf>
    <xf numFmtId="0" fontId="12" fillId="0" borderId="36" xfId="0" applyFont="1" applyBorder="1" applyAlignment="1" applyProtection="1">
      <alignment horizontal="left" vertical="center" wrapText="1"/>
    </xf>
    <xf numFmtId="0" fontId="3" fillId="0" borderId="61"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8" fillId="0" borderId="0" xfId="0" applyFont="1" applyFill="1" applyBorder="1" applyAlignment="1" applyProtection="1">
      <alignment horizontal="distributed" vertical="center"/>
    </xf>
    <xf numFmtId="20" fontId="4" fillId="0" borderId="63" xfId="0" applyNumberFormat="1"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0" fontId="4" fillId="0" borderId="64" xfId="0" applyFont="1" applyFill="1" applyBorder="1" applyAlignment="1" applyProtection="1">
      <alignment horizontal="center" vertical="center"/>
    </xf>
    <xf numFmtId="0" fontId="19" fillId="0" borderId="0" xfId="0" applyFont="1" applyFill="1" applyProtection="1"/>
    <xf numFmtId="0" fontId="18" fillId="0" borderId="0" xfId="0" applyFont="1" applyFill="1" applyProtection="1"/>
    <xf numFmtId="0" fontId="20" fillId="0" borderId="0" xfId="0" applyFont="1" applyFill="1" applyAlignment="1" applyProtection="1">
      <alignment vertical="center" shrinkToFit="1"/>
    </xf>
    <xf numFmtId="49" fontId="18" fillId="0" borderId="0" xfId="0" applyNumberFormat="1" applyFont="1" applyFill="1" applyAlignment="1" applyProtection="1">
      <alignment horizontal="right" vertical="top"/>
    </xf>
    <xf numFmtId="0" fontId="6" fillId="0" borderId="0" xfId="0" applyFont="1" applyFill="1" applyAlignment="1" applyProtection="1">
      <alignment horizontal="left"/>
    </xf>
    <xf numFmtId="0" fontId="8" fillId="0" borderId="0" xfId="0" applyFont="1" applyFill="1" applyAlignment="1" applyProtection="1">
      <alignment horizontal="center"/>
    </xf>
    <xf numFmtId="0" fontId="4" fillId="0" borderId="0" xfId="0" applyFont="1" applyFill="1" applyAlignment="1" applyProtection="1">
      <alignment horizontal="right"/>
    </xf>
    <xf numFmtId="0" fontId="4" fillId="0" borderId="0" xfId="0" applyFont="1" applyFill="1" applyAlignment="1" applyProtection="1">
      <alignment wrapText="1"/>
    </xf>
    <xf numFmtId="0" fontId="4" fillId="0" borderId="0" xfId="0" applyFont="1" applyFill="1" applyBorder="1" applyAlignment="1" applyProtection="1">
      <alignment wrapText="1"/>
    </xf>
    <xf numFmtId="49" fontId="18" fillId="0" borderId="0" xfId="0" applyNumberFormat="1" applyFont="1" applyFill="1" applyAlignment="1" applyProtection="1">
      <alignment horizontal="right"/>
    </xf>
    <xf numFmtId="20" fontId="3" fillId="5" borderId="35" xfId="0" applyNumberFormat="1" applyFont="1" applyFill="1" applyBorder="1" applyAlignment="1" applyProtection="1">
      <alignment horizontal="center" vertical="center"/>
      <protection locked="0"/>
    </xf>
    <xf numFmtId="20" fontId="3" fillId="5" borderId="36" xfId="0" applyNumberFormat="1"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20" fontId="3" fillId="5" borderId="2" xfId="0" applyNumberFormat="1" applyFont="1" applyFill="1" applyBorder="1" applyAlignment="1" applyProtection="1">
      <alignment horizontal="center" vertical="center"/>
      <protection locked="0"/>
    </xf>
    <xf numFmtId="0" fontId="4" fillId="0" borderId="35" xfId="0" applyFont="1" applyBorder="1" applyAlignment="1" applyProtection="1">
      <alignment vertical="center"/>
    </xf>
    <xf numFmtId="0" fontId="3" fillId="6" borderId="35" xfId="0" applyFont="1" applyFill="1" applyBorder="1" applyAlignment="1" applyProtection="1">
      <alignment horizontal="center" vertical="center" wrapText="1"/>
    </xf>
    <xf numFmtId="0" fontId="3" fillId="6" borderId="3" xfId="0" applyFont="1" applyFill="1" applyBorder="1" applyAlignment="1" applyProtection="1">
      <alignment horizontal="center" vertical="center" wrapText="1"/>
    </xf>
    <xf numFmtId="0" fontId="3" fillId="6" borderId="1" xfId="0" applyFont="1" applyFill="1" applyBorder="1" applyAlignment="1" applyProtection="1">
      <alignment horizontal="center" vertical="center"/>
    </xf>
    <xf numFmtId="0" fontId="3" fillId="6" borderId="22" xfId="0" applyFont="1" applyFill="1" applyBorder="1" applyAlignment="1" applyProtection="1">
      <alignment horizontal="center" vertical="center"/>
    </xf>
    <xf numFmtId="0" fontId="3" fillId="6" borderId="55" xfId="0" applyFont="1" applyFill="1" applyBorder="1" applyAlignment="1" applyProtection="1">
      <alignment horizontal="center" vertical="center"/>
    </xf>
    <xf numFmtId="0" fontId="3" fillId="6" borderId="38" xfId="0" applyFont="1" applyFill="1" applyBorder="1" applyAlignment="1" applyProtection="1">
      <alignment horizontal="center" vertical="center"/>
    </xf>
    <xf numFmtId="0" fontId="3" fillId="6" borderId="31" xfId="0" applyFont="1" applyFill="1" applyBorder="1" applyAlignment="1" applyProtection="1">
      <alignment horizontal="center" vertical="center" wrapText="1" shrinkToFit="1"/>
    </xf>
    <xf numFmtId="0" fontId="3" fillId="6" borderId="33" xfId="0" applyFont="1" applyFill="1" applyBorder="1" applyAlignment="1" applyProtection="1">
      <alignment horizontal="center" vertical="center"/>
    </xf>
    <xf numFmtId="0" fontId="4" fillId="0" borderId="65" xfId="0" applyFont="1" applyBorder="1" applyAlignment="1" applyProtection="1">
      <alignment vertical="center"/>
    </xf>
    <xf numFmtId="56" fontId="3" fillId="2" borderId="20" xfId="0" applyNumberFormat="1" applyFont="1" applyFill="1" applyBorder="1" applyAlignment="1" applyProtection="1">
      <alignment horizontal="center" vertical="center"/>
      <protection locked="0"/>
    </xf>
    <xf numFmtId="20" fontId="3" fillId="2" borderId="69" xfId="0" applyNumberFormat="1" applyFont="1" applyFill="1" applyBorder="1" applyAlignment="1" applyProtection="1">
      <alignment horizontal="center" vertical="center"/>
      <protection locked="0"/>
    </xf>
    <xf numFmtId="0" fontId="24" fillId="0" borderId="37" xfId="2" applyBorder="1" applyAlignment="1">
      <alignment horizontal="right" vertical="center"/>
    </xf>
    <xf numFmtId="0" fontId="24" fillId="0" borderId="3" xfId="2" applyBorder="1" applyAlignment="1">
      <alignment horizontal="right" vertical="center"/>
    </xf>
    <xf numFmtId="0" fontId="24" fillId="0" borderId="72" xfId="2" applyBorder="1" applyAlignment="1">
      <alignment horizontal="left" vertical="center"/>
    </xf>
    <xf numFmtId="0" fontId="24" fillId="0" borderId="73" xfId="2" applyBorder="1" applyAlignment="1">
      <alignment horizontal="center" vertical="center"/>
    </xf>
    <xf numFmtId="0" fontId="24" fillId="0" borderId="74" xfId="2" applyBorder="1" applyAlignment="1">
      <alignment horizontal="center" vertical="center"/>
    </xf>
    <xf numFmtId="0" fontId="24" fillId="0" borderId="75" xfId="2" applyBorder="1" applyAlignment="1">
      <alignment horizontal="center" vertical="center" wrapText="1"/>
    </xf>
    <xf numFmtId="0" fontId="24" fillId="0" borderId="32" xfId="2" applyBorder="1" applyAlignment="1">
      <alignment horizontal="center" vertical="center"/>
    </xf>
    <xf numFmtId="0" fontId="24" fillId="0" borderId="76" xfId="2" applyBorder="1" applyAlignment="1">
      <alignment horizontal="center" vertical="center"/>
    </xf>
    <xf numFmtId="0" fontId="24" fillId="0" borderId="77" xfId="2" applyBorder="1" applyAlignment="1">
      <alignment horizontal="right" vertical="center"/>
    </xf>
    <xf numFmtId="0" fontId="24" fillId="0" borderId="78" xfId="2" applyBorder="1" applyAlignment="1">
      <alignment horizontal="right" vertical="center"/>
    </xf>
    <xf numFmtId="0" fontId="24" fillId="0" borderId="79" xfId="2" applyBorder="1" applyAlignment="1">
      <alignment horizontal="left" vertical="center"/>
    </xf>
    <xf numFmtId="179" fontId="3" fillId="6" borderId="1" xfId="0" applyNumberFormat="1" applyFont="1" applyFill="1" applyBorder="1" applyAlignment="1" applyProtection="1">
      <alignment horizontal="center" vertical="center"/>
    </xf>
    <xf numFmtId="20" fontId="3" fillId="5" borderId="78" xfId="0" applyNumberFormat="1" applyFont="1" applyFill="1" applyBorder="1" applyAlignment="1" applyProtection="1">
      <alignment horizontal="center" vertical="center"/>
      <protection locked="0"/>
    </xf>
    <xf numFmtId="179" fontId="3" fillId="5" borderId="1" xfId="0" applyNumberFormat="1" applyFont="1" applyFill="1" applyBorder="1" applyAlignment="1" applyProtection="1">
      <alignment horizontal="center" vertical="center"/>
      <protection locked="0"/>
    </xf>
    <xf numFmtId="0" fontId="24" fillId="0" borderId="75" xfId="2" applyBorder="1" applyAlignment="1">
      <alignment horizontal="center" vertical="center"/>
    </xf>
    <xf numFmtId="20" fontId="24" fillId="0" borderId="32" xfId="2" applyNumberFormat="1" applyBorder="1" applyAlignment="1">
      <alignment horizontal="center" vertical="center"/>
    </xf>
    <xf numFmtId="0" fontId="24" fillId="0" borderId="32" xfId="2" applyBorder="1" applyAlignment="1">
      <alignment horizontal="center" vertical="center" wrapText="1"/>
    </xf>
    <xf numFmtId="179" fontId="24" fillId="0" borderId="32" xfId="2" applyNumberFormat="1" applyBorder="1" applyAlignment="1">
      <alignment horizontal="center" vertical="center"/>
    </xf>
    <xf numFmtId="0" fontId="18" fillId="0" borderId="24" xfId="0" applyFont="1" applyFill="1" applyBorder="1" applyAlignment="1" applyProtection="1">
      <alignment horizontal="right" vertical="center"/>
    </xf>
    <xf numFmtId="179" fontId="3" fillId="7" borderId="11" xfId="0" applyNumberFormat="1" applyFont="1" applyFill="1" applyBorder="1" applyAlignment="1" applyProtection="1">
      <alignment horizontal="center" vertical="center"/>
      <protection locked="0"/>
    </xf>
    <xf numFmtId="179" fontId="3" fillId="7" borderId="11" xfId="0" applyNumberFormat="1" applyFont="1" applyFill="1" applyBorder="1" applyAlignment="1" applyProtection="1">
      <alignment horizontal="center" vertical="center"/>
    </xf>
    <xf numFmtId="0" fontId="24" fillId="0" borderId="20" xfId="2" applyBorder="1" applyAlignment="1">
      <alignment horizontal="left" vertical="center"/>
    </xf>
    <xf numFmtId="0" fontId="4" fillId="0" borderId="1" xfId="0" applyFont="1" applyBorder="1" applyAlignment="1">
      <alignment vertical="center"/>
    </xf>
    <xf numFmtId="0" fontId="3" fillId="0" borderId="0" xfId="0" applyFont="1" applyFill="1" applyBorder="1" applyAlignment="1">
      <alignment horizontal="center" vertical="center"/>
    </xf>
    <xf numFmtId="3"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179" fontId="3" fillId="6" borderId="1" xfId="0" applyNumberFormat="1" applyFont="1" applyFill="1" applyBorder="1" applyAlignment="1">
      <alignment horizontal="center" vertical="center"/>
    </xf>
    <xf numFmtId="3" fontId="3" fillId="6" borderId="1" xfId="0" applyNumberFormat="1" applyFont="1" applyFill="1" applyBorder="1" applyAlignment="1">
      <alignment horizontal="center" vertical="center"/>
    </xf>
    <xf numFmtId="180" fontId="3" fillId="6" borderId="1" xfId="0" applyNumberFormat="1" applyFont="1" applyFill="1" applyBorder="1" applyAlignment="1">
      <alignment horizontal="center" vertical="center"/>
    </xf>
    <xf numFmtId="0" fontId="4" fillId="0" borderId="22" xfId="0" applyFont="1" applyBorder="1" applyAlignment="1">
      <alignment horizontal="center" vertical="center"/>
    </xf>
    <xf numFmtId="0" fontId="4" fillId="0" borderId="55" xfId="0" applyFont="1" applyBorder="1" applyAlignment="1">
      <alignment horizontal="center" vertical="center" wrapText="1"/>
    </xf>
    <xf numFmtId="0" fontId="4" fillId="0" borderId="3" xfId="0" applyFont="1" applyBorder="1" applyAlignment="1">
      <alignment horizontal="right" vertical="center"/>
    </xf>
    <xf numFmtId="0" fontId="4" fillId="0" borderId="0" xfId="0" applyFont="1" applyBorder="1" applyAlignment="1">
      <alignment horizontal="right" vertical="center"/>
    </xf>
    <xf numFmtId="179" fontId="4" fillId="6" borderId="22" xfId="0" applyNumberFormat="1" applyFont="1" applyFill="1" applyBorder="1" applyAlignment="1">
      <alignment horizontal="center" vertical="center"/>
    </xf>
    <xf numFmtId="180" fontId="4" fillId="6" borderId="22" xfId="0" applyNumberFormat="1" applyFont="1" applyFill="1" applyBorder="1" applyAlignment="1">
      <alignment horizontal="center" vertical="center"/>
    </xf>
    <xf numFmtId="38" fontId="4" fillId="6" borderId="22" xfId="1" applyFont="1" applyFill="1" applyBorder="1" applyAlignment="1">
      <alignment horizontal="center" vertical="center"/>
    </xf>
    <xf numFmtId="20" fontId="3" fillId="5" borderId="3" xfId="0" applyNumberFormat="1" applyFont="1" applyFill="1" applyBorder="1" applyAlignment="1" applyProtection="1">
      <alignment horizontal="center" vertical="center"/>
      <protection locked="0"/>
    </xf>
    <xf numFmtId="176" fontId="3" fillId="6" borderId="18" xfId="0" applyNumberFormat="1" applyFont="1" applyFill="1" applyBorder="1" applyAlignment="1" applyProtection="1">
      <alignment horizontal="center" vertical="center" shrinkToFit="1"/>
    </xf>
    <xf numFmtId="176" fontId="3" fillId="0" borderId="0" xfId="0" applyNumberFormat="1" applyFont="1" applyFill="1" applyBorder="1" applyAlignment="1" applyProtection="1">
      <alignment horizontal="center" vertical="center" shrinkToFit="1"/>
    </xf>
    <xf numFmtId="179" fontId="24" fillId="6" borderId="81" xfId="2" applyNumberFormat="1" applyFill="1" applyBorder="1" applyAlignment="1">
      <alignment horizontal="center" vertical="center"/>
    </xf>
    <xf numFmtId="20" fontId="24" fillId="6" borderId="39" xfId="2" applyNumberFormat="1" applyFill="1" applyBorder="1" applyAlignment="1">
      <alignment horizontal="center" vertical="center"/>
    </xf>
    <xf numFmtId="20" fontId="24" fillId="6" borderId="29" xfId="2" applyNumberFormat="1" applyFill="1" applyBorder="1" applyAlignment="1">
      <alignment horizontal="center" vertical="center"/>
    </xf>
    <xf numFmtId="20" fontId="24" fillId="6" borderId="133" xfId="2" applyNumberFormat="1" applyFill="1" applyBorder="1" applyAlignment="1">
      <alignment horizontal="center" vertical="center"/>
    </xf>
    <xf numFmtId="0" fontId="24" fillId="0" borderId="0" xfId="2" applyBorder="1" applyAlignment="1">
      <alignment horizontal="center" vertical="center"/>
    </xf>
    <xf numFmtId="0" fontId="18" fillId="0" borderId="71" xfId="0" applyFont="1" applyFill="1" applyBorder="1" applyAlignment="1" applyProtection="1">
      <alignment horizontal="center" vertical="center" wrapText="1"/>
    </xf>
    <xf numFmtId="176" fontId="3" fillId="0" borderId="33" xfId="0" applyNumberFormat="1" applyFont="1" applyFill="1" applyBorder="1" applyAlignment="1" applyProtection="1">
      <alignment horizontal="center" vertical="center" shrinkToFit="1"/>
    </xf>
    <xf numFmtId="0" fontId="31" fillId="0" borderId="0" xfId="2" applyFont="1" applyAlignment="1">
      <alignment horizontal="left" vertical="center"/>
    </xf>
    <xf numFmtId="0" fontId="24" fillId="5" borderId="2" xfId="2" applyFill="1" applyBorder="1" applyAlignment="1">
      <alignment horizontal="center" vertical="center"/>
    </xf>
    <xf numFmtId="0" fontId="24" fillId="5" borderId="50" xfId="2" applyFill="1" applyBorder="1" applyAlignment="1">
      <alignment horizontal="center" vertical="center"/>
    </xf>
    <xf numFmtId="0" fontId="24" fillId="5" borderId="35" xfId="2" applyFill="1" applyBorder="1" applyAlignment="1">
      <alignment horizontal="right" vertical="center"/>
    </xf>
    <xf numFmtId="0" fontId="24" fillId="5" borderId="52" xfId="2" applyFill="1" applyBorder="1" applyAlignment="1">
      <alignment horizontal="right" vertical="center"/>
    </xf>
    <xf numFmtId="20" fontId="3" fillId="5" borderId="77" xfId="0" applyNumberFormat="1" applyFont="1" applyFill="1" applyBorder="1" applyAlignment="1" applyProtection="1">
      <alignment horizontal="center" vertical="center"/>
      <protection locked="0"/>
    </xf>
    <xf numFmtId="0" fontId="18" fillId="0" borderId="0" xfId="0" applyFont="1" applyFill="1" applyBorder="1" applyAlignment="1" applyProtection="1">
      <alignment horizontal="center" vertical="center"/>
    </xf>
    <xf numFmtId="20" fontId="3" fillId="5" borderId="67" xfId="0" applyNumberFormat="1" applyFont="1" applyFill="1" applyBorder="1" applyAlignment="1" applyProtection="1">
      <alignment horizontal="center" vertical="center"/>
      <protection locked="0"/>
    </xf>
    <xf numFmtId="179" fontId="3" fillId="5" borderId="68" xfId="0" applyNumberFormat="1" applyFont="1" applyFill="1" applyBorder="1" applyAlignment="1" applyProtection="1">
      <alignment horizontal="center" vertical="center"/>
      <protection locked="0"/>
    </xf>
    <xf numFmtId="0" fontId="3" fillId="5" borderId="68" xfId="0" applyFont="1" applyFill="1" applyBorder="1" applyAlignment="1" applyProtection="1">
      <alignment horizontal="center" vertical="center"/>
      <protection locked="0"/>
    </xf>
    <xf numFmtId="20" fontId="3" fillId="5" borderId="66" xfId="0" applyNumberFormat="1" applyFont="1" applyFill="1" applyBorder="1" applyAlignment="1" applyProtection="1">
      <alignment horizontal="center" vertical="center"/>
      <protection locked="0"/>
    </xf>
    <xf numFmtId="20" fontId="4" fillId="0" borderId="134" xfId="0" applyNumberFormat="1" applyFont="1" applyFill="1" applyBorder="1" applyAlignment="1" applyProtection="1">
      <alignment horizontal="center" vertical="center"/>
    </xf>
    <xf numFmtId="0" fontId="3" fillId="5" borderId="56" xfId="0" applyFont="1" applyFill="1" applyBorder="1" applyAlignment="1" applyProtection="1">
      <alignment horizontal="center" vertical="center"/>
      <protection locked="0"/>
    </xf>
    <xf numFmtId="179" fontId="3" fillId="7" borderId="68" xfId="0" applyNumberFormat="1" applyFont="1" applyFill="1" applyBorder="1" applyAlignment="1" applyProtection="1">
      <alignment horizontal="center" vertical="center"/>
    </xf>
    <xf numFmtId="0" fontId="4" fillId="0" borderId="2" xfId="0" applyFont="1" applyFill="1" applyBorder="1" applyProtection="1">
      <protection locked="0"/>
    </xf>
    <xf numFmtId="0" fontId="4" fillId="0" borderId="36" xfId="0" applyFont="1" applyFill="1" applyBorder="1" applyProtection="1">
      <protection locked="0"/>
    </xf>
    <xf numFmtId="176" fontId="6" fillId="0" borderId="33" xfId="0" applyNumberFormat="1" applyFont="1" applyFill="1" applyBorder="1" applyAlignment="1" applyProtection="1">
      <alignment horizontal="center" vertical="center"/>
    </xf>
    <xf numFmtId="181" fontId="3" fillId="5" borderId="1" xfId="0" applyNumberFormat="1" applyFont="1" applyFill="1" applyBorder="1" applyAlignment="1" applyProtection="1">
      <alignment horizontal="center" vertical="center"/>
      <protection locked="0"/>
    </xf>
    <xf numFmtId="179" fontId="3" fillId="6" borderId="33" xfId="0" applyNumberFormat="1" applyFont="1" applyFill="1" applyBorder="1" applyAlignment="1" applyProtection="1">
      <alignment horizontal="center" vertical="center"/>
    </xf>
    <xf numFmtId="179" fontId="3" fillId="6" borderId="32" xfId="0" applyNumberFormat="1" applyFont="1" applyFill="1" applyBorder="1" applyAlignment="1" applyProtection="1">
      <alignment horizontal="center" vertical="center"/>
    </xf>
    <xf numFmtId="0" fontId="4" fillId="0" borderId="22" xfId="0" applyFont="1" applyFill="1" applyBorder="1" applyProtection="1"/>
    <xf numFmtId="0" fontId="4" fillId="0" borderId="24" xfId="0" applyFont="1" applyFill="1" applyBorder="1" applyProtection="1"/>
    <xf numFmtId="0" fontId="4" fillId="0" borderId="33" xfId="0" applyFont="1" applyFill="1" applyBorder="1" applyProtection="1"/>
    <xf numFmtId="3" fontId="4" fillId="0" borderId="1" xfId="0" applyNumberFormat="1" applyFont="1" applyBorder="1" applyAlignment="1">
      <alignment horizontal="center" vertical="center" shrinkToFit="1"/>
    </xf>
    <xf numFmtId="176" fontId="24" fillId="0" borderId="0" xfId="2" applyNumberFormat="1" applyAlignment="1">
      <alignment horizontal="center" vertical="center"/>
    </xf>
    <xf numFmtId="176" fontId="24" fillId="6" borderId="0" xfId="2" applyNumberFormat="1" applyFill="1" applyAlignment="1">
      <alignment horizontal="center" vertical="center"/>
    </xf>
    <xf numFmtId="0" fontId="25" fillId="5" borderId="40" xfId="2" applyFont="1" applyFill="1" applyBorder="1" applyAlignment="1">
      <alignment vertical="center" wrapText="1"/>
    </xf>
    <xf numFmtId="0" fontId="24" fillId="5" borderId="41" xfId="2" applyFill="1" applyBorder="1" applyAlignment="1">
      <alignment horizontal="center" vertical="center"/>
    </xf>
    <xf numFmtId="0" fontId="24" fillId="5" borderId="42" xfId="2" applyFill="1" applyBorder="1" applyAlignment="1">
      <alignment horizontal="center" vertical="center"/>
    </xf>
    <xf numFmtId="0" fontId="24" fillId="5" borderId="40" xfId="2" applyFill="1" applyBorder="1" applyAlignment="1">
      <alignment vertical="center" wrapText="1"/>
    </xf>
    <xf numFmtId="0" fontId="24" fillId="5" borderId="43" xfId="2" applyFill="1" applyBorder="1" applyAlignment="1">
      <alignment horizontal="center" vertical="center"/>
    </xf>
    <xf numFmtId="0" fontId="25" fillId="5" borderId="44" xfId="2" applyFont="1" applyFill="1" applyBorder="1" applyAlignment="1">
      <alignment vertical="center" wrapText="1"/>
    </xf>
    <xf numFmtId="0" fontId="24" fillId="5" borderId="31" xfId="2" applyFill="1" applyBorder="1" applyAlignment="1">
      <alignment horizontal="right" vertical="center"/>
    </xf>
    <xf numFmtId="0" fontId="24" fillId="5" borderId="45" xfId="2" applyFill="1" applyBorder="1" applyAlignment="1">
      <alignment horizontal="right" vertical="center"/>
    </xf>
    <xf numFmtId="0" fontId="24" fillId="5" borderId="44" xfId="2" applyFill="1" applyBorder="1" applyAlignment="1">
      <alignment vertical="center" wrapText="1"/>
    </xf>
    <xf numFmtId="0" fontId="24" fillId="5" borderId="46" xfId="2" applyFill="1" applyBorder="1" applyAlignment="1">
      <alignment horizontal="right" vertical="center"/>
    </xf>
    <xf numFmtId="0" fontId="18" fillId="0" borderId="95" xfId="0" applyFont="1" applyFill="1" applyBorder="1" applyAlignment="1" applyProtection="1">
      <alignment horizontal="center" vertical="center"/>
      <protection locked="0"/>
    </xf>
    <xf numFmtId="20" fontId="3" fillId="0" borderId="88" xfId="0" applyNumberFormat="1" applyFont="1" applyFill="1" applyBorder="1" applyAlignment="1" applyProtection="1">
      <alignment horizontal="center" vertical="center"/>
      <protection locked="0"/>
    </xf>
    <xf numFmtId="20" fontId="3" fillId="0" borderId="89" xfId="0" applyNumberFormat="1" applyFont="1" applyFill="1" applyBorder="1" applyAlignment="1" applyProtection="1">
      <alignment horizontal="center" vertical="center"/>
      <protection locked="0"/>
    </xf>
    <xf numFmtId="176" fontId="3" fillId="0" borderId="137" xfId="0" applyNumberFormat="1" applyFont="1" applyFill="1" applyBorder="1" applyAlignment="1" applyProtection="1">
      <alignment horizontal="center" vertical="center"/>
    </xf>
    <xf numFmtId="179" fontId="3" fillId="0" borderId="137" xfId="0" applyNumberFormat="1" applyFont="1" applyFill="1" applyBorder="1" applyAlignment="1" applyProtection="1">
      <alignment horizontal="center" vertical="center"/>
    </xf>
    <xf numFmtId="179" fontId="3" fillId="0" borderId="137" xfId="0" applyNumberFormat="1" applyFont="1" applyFill="1" applyBorder="1" applyAlignment="1" applyProtection="1">
      <alignment horizontal="center" vertical="center"/>
      <protection locked="0"/>
    </xf>
    <xf numFmtId="0" fontId="3" fillId="0" borderId="137" xfId="0" applyFont="1" applyFill="1" applyBorder="1" applyAlignment="1" applyProtection="1">
      <alignment horizontal="center" vertical="center"/>
      <protection locked="0"/>
    </xf>
    <xf numFmtId="0" fontId="3" fillId="0" borderId="91" xfId="0" applyFont="1" applyFill="1" applyBorder="1" applyAlignment="1" applyProtection="1">
      <alignment horizontal="center" vertical="center"/>
      <protection locked="0"/>
    </xf>
    <xf numFmtId="0" fontId="4" fillId="0" borderId="22" xfId="0" applyFont="1" applyFill="1" applyBorder="1" applyAlignment="1" applyProtection="1">
      <alignment vertical="center"/>
    </xf>
    <xf numFmtId="0" fontId="4" fillId="0" borderId="24" xfId="0" applyFont="1" applyFill="1" applyBorder="1" applyAlignment="1" applyProtection="1">
      <alignment vertical="center"/>
    </xf>
    <xf numFmtId="176" fontId="3" fillId="0" borderId="33" xfId="0" applyNumberFormat="1" applyFont="1" applyFill="1" applyBorder="1" applyAlignment="1" applyProtection="1">
      <alignment horizontal="center" vertical="center"/>
    </xf>
    <xf numFmtId="0" fontId="8" fillId="0" borderId="0"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32"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protection locked="0"/>
    </xf>
    <xf numFmtId="0" fontId="18" fillId="0" borderId="0" xfId="0" applyFont="1" applyFill="1" applyAlignment="1" applyProtection="1">
      <alignment horizontal="center" vertical="center"/>
      <protection locked="0"/>
    </xf>
    <xf numFmtId="0" fontId="4" fillId="0" borderId="0" xfId="0" applyFont="1" applyFill="1" applyAlignment="1" applyProtection="1">
      <alignment horizontal="center" vertical="center"/>
      <protection locked="0"/>
    </xf>
    <xf numFmtId="0" fontId="24" fillId="0" borderId="32" xfId="2" applyBorder="1" applyAlignment="1">
      <alignment horizontal="center" vertical="center"/>
    </xf>
    <xf numFmtId="0" fontId="24" fillId="0" borderId="0" xfId="2" applyAlignment="1">
      <alignment horizontal="center" vertical="center"/>
    </xf>
    <xf numFmtId="0" fontId="25" fillId="5" borderId="40" xfId="2" applyFont="1" applyFill="1" applyBorder="1" applyAlignment="1" applyProtection="1">
      <alignment vertical="center" wrapText="1"/>
      <protection locked="0"/>
    </xf>
    <xf numFmtId="0" fontId="24" fillId="5" borderId="41" xfId="2" applyFill="1" applyBorder="1" applyAlignment="1" applyProtection="1">
      <alignment horizontal="center" vertical="center"/>
      <protection locked="0"/>
    </xf>
    <xf numFmtId="0" fontId="24" fillId="5" borderId="42" xfId="2" applyFill="1" applyBorder="1" applyAlignment="1" applyProtection="1">
      <alignment horizontal="center" vertical="center"/>
      <protection locked="0"/>
    </xf>
    <xf numFmtId="0" fontId="24" fillId="5" borderId="40" xfId="2" applyFill="1" applyBorder="1" applyAlignment="1" applyProtection="1">
      <alignment vertical="center" wrapText="1"/>
      <protection locked="0"/>
    </xf>
    <xf numFmtId="0" fontId="24" fillId="5" borderId="43" xfId="2" applyFill="1" applyBorder="1" applyAlignment="1" applyProtection="1">
      <alignment horizontal="center" vertical="center"/>
      <protection locked="0"/>
    </xf>
    <xf numFmtId="0" fontId="25" fillId="5" borderId="44" xfId="2" applyFont="1" applyFill="1" applyBorder="1" applyAlignment="1" applyProtection="1">
      <alignment vertical="center" wrapText="1"/>
      <protection locked="0"/>
    </xf>
    <xf numFmtId="0" fontId="24" fillId="5" borderId="31" xfId="2" applyFill="1" applyBorder="1" applyAlignment="1" applyProtection="1">
      <alignment horizontal="right" vertical="center"/>
      <protection locked="0"/>
    </xf>
    <xf numFmtId="0" fontId="24" fillId="5" borderId="45" xfId="2" applyFill="1" applyBorder="1" applyAlignment="1" applyProtection="1">
      <alignment horizontal="right" vertical="center"/>
      <protection locked="0"/>
    </xf>
    <xf numFmtId="0" fontId="24" fillId="5" borderId="44" xfId="2" applyFill="1" applyBorder="1" applyAlignment="1" applyProtection="1">
      <alignment vertical="center" wrapText="1"/>
      <protection locked="0"/>
    </xf>
    <xf numFmtId="0" fontId="24" fillId="5" borderId="46" xfId="2" applyFill="1" applyBorder="1" applyAlignment="1" applyProtection="1">
      <alignment horizontal="right" vertical="center"/>
      <protection locked="0"/>
    </xf>
    <xf numFmtId="0" fontId="4" fillId="0" borderId="57" xfId="0" applyFont="1" applyBorder="1" applyAlignment="1" applyProtection="1">
      <alignment horizontal="center" vertical="center"/>
    </xf>
    <xf numFmtId="0" fontId="3" fillId="5" borderId="2"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49" fontId="4" fillId="0" borderId="35" xfId="0" applyNumberFormat="1" applyFont="1" applyBorder="1" applyAlignment="1" applyProtection="1">
      <alignment horizontal="left" vertical="center"/>
    </xf>
    <xf numFmtId="49" fontId="4" fillId="0" borderId="35" xfId="0" applyNumberFormat="1" applyFont="1" applyBorder="1" applyAlignment="1" applyProtection="1">
      <alignment vertical="center"/>
    </xf>
    <xf numFmtId="49" fontId="4" fillId="0" borderId="36" xfId="0" applyNumberFormat="1" applyFont="1" applyBorder="1" applyAlignment="1" applyProtection="1">
      <alignment horizontal="left" vertical="center" wrapText="1"/>
    </xf>
    <xf numFmtId="49" fontId="4" fillId="0" borderId="36" xfId="0" applyNumberFormat="1" applyFont="1" applyBorder="1" applyAlignment="1" applyProtection="1">
      <alignment vertical="center"/>
    </xf>
    <xf numFmtId="182" fontId="4" fillId="0" borderId="0" xfId="0" applyNumberFormat="1" applyFont="1" applyFill="1" applyBorder="1" applyAlignment="1" applyProtection="1">
      <alignment vertical="center"/>
      <protection locked="0"/>
    </xf>
    <xf numFmtId="0" fontId="4" fillId="5" borderId="2" xfId="0" applyFont="1" applyFill="1" applyBorder="1" applyProtection="1">
      <protection locked="0"/>
    </xf>
    <xf numFmtId="0" fontId="4" fillId="5" borderId="36" xfId="0" applyFont="1" applyFill="1" applyBorder="1" applyProtection="1">
      <protection locked="0"/>
    </xf>
    <xf numFmtId="0" fontId="33" fillId="0" borderId="20" xfId="2" applyFont="1" applyBorder="1" applyAlignment="1">
      <alignment horizontal="left" vertical="center"/>
    </xf>
    <xf numFmtId="0" fontId="33" fillId="0" borderId="0" xfId="2" applyFont="1" applyAlignment="1">
      <alignment horizontal="center" vertical="center"/>
    </xf>
    <xf numFmtId="0" fontId="33" fillId="0" borderId="32" xfId="2" applyFont="1" applyBorder="1" applyAlignment="1">
      <alignment horizontal="center" vertical="center"/>
    </xf>
    <xf numFmtId="20" fontId="33" fillId="0" borderId="32" xfId="2" applyNumberFormat="1" applyFont="1" applyBorder="1" applyAlignment="1">
      <alignment horizontal="center" vertical="center"/>
    </xf>
    <xf numFmtId="0" fontId="33" fillId="0" borderId="32" xfId="2" applyFont="1" applyBorder="1" applyAlignment="1">
      <alignment horizontal="center" vertical="center" wrapText="1"/>
    </xf>
    <xf numFmtId="179" fontId="33" fillId="0" borderId="32" xfId="2" applyNumberFormat="1" applyFont="1" applyBorder="1" applyAlignment="1">
      <alignment horizontal="center" vertical="center"/>
    </xf>
    <xf numFmtId="0" fontId="4" fillId="0" borderId="36" xfId="0" applyFont="1" applyBorder="1" applyAlignment="1">
      <alignment horizontal="left" vertical="center" wrapText="1" indent="1" shrinkToFit="1"/>
    </xf>
    <xf numFmtId="0" fontId="3" fillId="5" borderId="2" xfId="0" applyFont="1" applyFill="1" applyBorder="1" applyAlignment="1" applyProtection="1">
      <alignment horizontal="center" vertical="center"/>
      <protection locked="0"/>
    </xf>
    <xf numFmtId="0" fontId="3" fillId="6" borderId="1"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0" fontId="12" fillId="0" borderId="22"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12" fillId="0" borderId="41" xfId="0" applyFont="1" applyFill="1" applyBorder="1" applyAlignment="1" applyProtection="1">
      <alignment horizontal="center" vertical="center" wrapText="1"/>
    </xf>
    <xf numFmtId="0" fontId="12" fillId="0" borderId="40" xfId="0" applyFont="1" applyFill="1" applyBorder="1" applyAlignment="1" applyProtection="1">
      <alignment horizontal="center" vertical="center" wrapText="1"/>
    </xf>
    <xf numFmtId="0" fontId="12" fillId="0" borderId="85" xfId="0" applyFont="1" applyFill="1" applyBorder="1" applyAlignment="1" applyProtection="1">
      <alignment horizontal="center" vertical="center" wrapText="1"/>
    </xf>
    <xf numFmtId="0" fontId="12" fillId="0" borderId="44" xfId="0" applyFont="1" applyFill="1" applyBorder="1" applyAlignment="1" applyProtection="1">
      <alignment horizontal="center" vertical="center" wrapText="1"/>
    </xf>
    <xf numFmtId="0" fontId="12" fillId="0" borderId="32" xfId="0" applyFont="1" applyFill="1" applyBorder="1" applyAlignment="1" applyProtection="1">
      <alignment horizontal="center" vertical="center" wrapText="1"/>
    </xf>
    <xf numFmtId="0" fontId="12" fillId="0" borderId="31" xfId="0" applyFont="1" applyFill="1" applyBorder="1" applyAlignment="1" applyProtection="1">
      <alignment horizontal="center" vertical="center" wrapText="1"/>
    </xf>
    <xf numFmtId="0" fontId="4" fillId="0" borderId="71" xfId="0" applyFont="1" applyFill="1" applyBorder="1" applyAlignment="1" applyProtection="1">
      <alignment horizontal="center" vertical="center"/>
    </xf>
    <xf numFmtId="0" fontId="12" fillId="0" borderId="24" xfId="0" applyFont="1" applyFill="1" applyBorder="1" applyAlignment="1" applyProtection="1">
      <alignment horizontal="center" vertical="center"/>
    </xf>
    <xf numFmtId="0" fontId="12" fillId="0" borderId="71" xfId="0" applyFont="1" applyBorder="1" applyAlignment="1" applyProtection="1">
      <alignment horizontal="center" vertical="center" wrapText="1" shrinkToFit="1"/>
    </xf>
    <xf numFmtId="0" fontId="12" fillId="0" borderId="83" xfId="0" applyFont="1" applyBorder="1" applyAlignment="1" applyProtection="1">
      <alignment horizontal="center" vertical="center" shrinkToFit="1"/>
    </xf>
    <xf numFmtId="0" fontId="12" fillId="0" borderId="36" xfId="0" applyFont="1" applyBorder="1" applyAlignment="1" applyProtection="1">
      <alignment horizontal="center" vertical="center" wrapText="1"/>
    </xf>
    <xf numFmtId="176" fontId="3" fillId="8" borderId="1" xfId="0" applyNumberFormat="1" applyFont="1" applyFill="1" applyBorder="1" applyAlignment="1" applyProtection="1">
      <alignment horizontal="center" vertical="center"/>
    </xf>
    <xf numFmtId="179" fontId="3" fillId="8" borderId="1" xfId="0" applyNumberFormat="1" applyFont="1" applyFill="1" applyBorder="1" applyAlignment="1" applyProtection="1">
      <alignment horizontal="center" vertical="center"/>
    </xf>
    <xf numFmtId="176" fontId="3" fillId="8" borderId="68" xfId="0" applyNumberFormat="1" applyFont="1" applyFill="1" applyBorder="1" applyAlignment="1" applyProtection="1">
      <alignment horizontal="center" vertical="center"/>
    </xf>
    <xf numFmtId="179" fontId="3" fillId="8" borderId="68" xfId="0" applyNumberFormat="1" applyFont="1" applyFill="1" applyBorder="1" applyAlignment="1" applyProtection="1">
      <alignment horizontal="center" vertical="center"/>
    </xf>
    <xf numFmtId="0" fontId="4" fillId="5" borderId="66" xfId="0" applyFont="1" applyFill="1" applyBorder="1" applyProtection="1">
      <protection locked="0"/>
    </xf>
    <xf numFmtId="0" fontId="4" fillId="5" borderId="67" xfId="0" applyFont="1" applyFill="1" applyBorder="1" applyProtection="1">
      <protection locked="0"/>
    </xf>
    <xf numFmtId="0" fontId="4" fillId="0" borderId="0" xfId="0" applyFont="1" applyBorder="1" applyAlignment="1" applyProtection="1">
      <alignment horizontal="center" vertical="center"/>
    </xf>
    <xf numFmtId="0" fontId="4" fillId="0" borderId="0" xfId="0" applyFont="1" applyProtection="1">
      <protection locked="0"/>
    </xf>
    <xf numFmtId="0" fontId="7" fillId="0" borderId="0" xfId="0" applyFont="1" applyAlignment="1" applyProtection="1">
      <alignment vertical="center"/>
      <protection locked="0"/>
    </xf>
    <xf numFmtId="0" fontId="3" fillId="0" borderId="0" xfId="0" applyFont="1" applyFill="1" applyBorder="1" applyAlignment="1" applyProtection="1">
      <alignment horizontal="center" vertical="center"/>
      <protection locked="0"/>
    </xf>
    <xf numFmtId="0" fontId="4" fillId="0" borderId="0" xfId="0" applyFont="1" applyAlignment="1" applyProtection="1">
      <alignment horizontal="justify" vertical="center"/>
      <protection locked="0"/>
    </xf>
    <xf numFmtId="0" fontId="6" fillId="0" borderId="0" xfId="0" applyFont="1" applyProtection="1"/>
    <xf numFmtId="0" fontId="4" fillId="0" borderId="0" xfId="0" applyFont="1" applyProtection="1"/>
    <xf numFmtId="0" fontId="9" fillId="0" borderId="0" xfId="0" applyFont="1" applyAlignment="1" applyProtection="1">
      <alignment horizontal="center" vertical="center"/>
    </xf>
    <xf numFmtId="0" fontId="14" fillId="0" borderId="0" xfId="0" applyFont="1" applyAlignment="1" applyProtection="1">
      <alignment horizontal="justify" vertical="center"/>
    </xf>
    <xf numFmtId="0" fontId="4" fillId="0" borderId="3" xfId="0" applyFont="1" applyBorder="1" applyAlignment="1" applyProtection="1">
      <alignment horizontal="right" vertical="center"/>
    </xf>
    <xf numFmtId="0" fontId="4" fillId="0" borderId="0" xfId="0" applyFont="1" applyBorder="1" applyAlignment="1" applyProtection="1">
      <alignment horizontal="right" vertical="center"/>
    </xf>
    <xf numFmtId="0" fontId="3" fillId="0" borderId="0" xfId="0" applyFont="1" applyFill="1" applyBorder="1" applyAlignment="1" applyProtection="1">
      <alignment horizontal="center" vertical="center"/>
    </xf>
    <xf numFmtId="0" fontId="4" fillId="0" borderId="1" xfId="0" applyFont="1" applyBorder="1" applyAlignment="1" applyProtection="1">
      <alignment vertical="center"/>
    </xf>
    <xf numFmtId="0" fontId="4" fillId="0" borderId="1" xfId="0" applyFont="1" applyBorder="1" applyAlignment="1" applyProtection="1">
      <alignment horizontal="center" vertical="center" wrapText="1"/>
    </xf>
    <xf numFmtId="180" fontId="3" fillId="6" borderId="1" xfId="0" applyNumberFormat="1" applyFont="1" applyFill="1" applyBorder="1" applyAlignment="1" applyProtection="1">
      <alignment horizontal="center" vertical="center"/>
    </xf>
    <xf numFmtId="0" fontId="4" fillId="0" borderId="22" xfId="0" applyFont="1" applyBorder="1" applyAlignment="1" applyProtection="1">
      <alignment horizontal="center" vertical="center"/>
    </xf>
    <xf numFmtId="179" fontId="4" fillId="6" borderId="22" xfId="0" applyNumberFormat="1" applyFont="1" applyFill="1" applyBorder="1" applyAlignment="1" applyProtection="1">
      <alignment horizontal="center" vertical="center"/>
    </xf>
    <xf numFmtId="180" fontId="4" fillId="6" borderId="22" xfId="0" applyNumberFormat="1" applyFont="1" applyFill="1" applyBorder="1" applyAlignment="1" applyProtection="1">
      <alignment horizontal="center" vertical="center"/>
    </xf>
    <xf numFmtId="0" fontId="4" fillId="0" borderId="104" xfId="0" applyFont="1" applyBorder="1" applyAlignment="1" applyProtection="1">
      <alignment horizontal="center" vertical="center" wrapText="1"/>
    </xf>
    <xf numFmtId="3" fontId="4" fillId="0" borderId="1" xfId="0" applyNumberFormat="1" applyFont="1" applyBorder="1" applyAlignment="1" applyProtection="1">
      <alignment horizontal="center" vertical="center" shrinkToFit="1"/>
    </xf>
    <xf numFmtId="3" fontId="4" fillId="0" borderId="1" xfId="0" applyNumberFormat="1" applyFont="1" applyBorder="1" applyAlignment="1" applyProtection="1">
      <alignment horizontal="center" vertical="center" wrapText="1"/>
    </xf>
    <xf numFmtId="0" fontId="4" fillId="0" borderId="55" xfId="0" applyFont="1" applyBorder="1" applyAlignment="1" applyProtection="1">
      <alignment horizontal="center" vertical="center" wrapText="1"/>
    </xf>
    <xf numFmtId="3" fontId="3" fillId="6" borderId="1" xfId="0" applyNumberFormat="1" applyFont="1" applyFill="1" applyBorder="1" applyAlignment="1" applyProtection="1">
      <alignment horizontal="center" vertical="center"/>
    </xf>
    <xf numFmtId="38" fontId="4" fillId="6" borderId="22" xfId="1" applyFont="1" applyFill="1" applyBorder="1" applyAlignment="1" applyProtection="1">
      <alignment horizontal="center" vertical="center"/>
    </xf>
    <xf numFmtId="0" fontId="4" fillId="0" borderId="0" xfId="0" applyFont="1" applyAlignment="1" applyProtection="1">
      <alignment horizontal="justify" vertical="center"/>
    </xf>
    <xf numFmtId="49" fontId="4" fillId="0" borderId="3" xfId="0" applyNumberFormat="1" applyFont="1" applyBorder="1" applyAlignment="1" applyProtection="1">
      <alignment vertical="center"/>
    </xf>
    <xf numFmtId="0" fontId="4" fillId="0" borderId="71" xfId="0" applyFont="1" applyBorder="1" applyAlignment="1">
      <alignment horizontal="left" vertical="center" wrapText="1" indent="1" shrinkToFit="1"/>
    </xf>
    <xf numFmtId="0" fontId="24" fillId="0" borderId="0" xfId="2" applyAlignment="1">
      <alignment horizontal="center" vertical="center"/>
    </xf>
    <xf numFmtId="0" fontId="22" fillId="0" borderId="0" xfId="0" applyFont="1" applyFill="1" applyAlignment="1" applyProtection="1">
      <alignment vertical="center"/>
      <protection locked="0"/>
    </xf>
    <xf numFmtId="0" fontId="24" fillId="0" borderId="0" xfId="2" applyAlignment="1">
      <alignment horizontal="center" vertical="center"/>
    </xf>
    <xf numFmtId="0" fontId="9" fillId="0" borderId="0" xfId="0" applyFont="1" applyAlignment="1">
      <alignment vertical="center"/>
    </xf>
    <xf numFmtId="0" fontId="37" fillId="0" borderId="0" xfId="0" applyFont="1" applyAlignment="1">
      <alignment vertical="center"/>
    </xf>
    <xf numFmtId="0" fontId="38" fillId="0" borderId="0" xfId="0" applyFont="1" applyAlignment="1">
      <alignment vertical="center"/>
    </xf>
    <xf numFmtId="0" fontId="39" fillId="0" borderId="0" xfId="0" applyFont="1" applyAlignment="1">
      <alignment vertical="center"/>
    </xf>
    <xf numFmtId="0" fontId="40" fillId="0" borderId="0" xfId="2" applyFont="1" applyAlignment="1">
      <alignment horizontal="left" vertical="center"/>
    </xf>
    <xf numFmtId="20" fontId="4" fillId="5" borderId="2" xfId="0" applyNumberFormat="1" applyFont="1" applyFill="1" applyBorder="1" applyAlignment="1" applyProtection="1">
      <alignment horizontal="center" vertical="center"/>
      <protection locked="0"/>
    </xf>
    <xf numFmtId="0" fontId="4" fillId="5" borderId="2" xfId="0" applyFont="1" applyFill="1" applyBorder="1" applyAlignment="1" applyProtection="1">
      <alignment vertical="center"/>
      <protection locked="0"/>
    </xf>
    <xf numFmtId="20" fontId="4" fillId="5" borderId="36" xfId="0" applyNumberFormat="1" applyFont="1" applyFill="1" applyBorder="1" applyAlignment="1" applyProtection="1">
      <alignment horizontal="center" vertical="center"/>
      <protection locked="0"/>
    </xf>
    <xf numFmtId="0" fontId="4" fillId="5" borderId="36" xfId="0" applyFont="1" applyFill="1" applyBorder="1" applyAlignment="1" applyProtection="1">
      <alignment vertical="center"/>
      <protection locked="0"/>
    </xf>
    <xf numFmtId="0" fontId="4" fillId="5" borderId="56" xfId="0" applyFont="1" applyFill="1" applyBorder="1" applyAlignment="1" applyProtection="1">
      <alignment horizontal="center" vertical="center"/>
      <protection locked="0"/>
    </xf>
    <xf numFmtId="0" fontId="15" fillId="5" borderId="56" xfId="0" applyFont="1" applyFill="1" applyBorder="1" applyAlignment="1" applyProtection="1">
      <alignment horizontal="center" vertical="center"/>
      <protection locked="0"/>
    </xf>
    <xf numFmtId="0" fontId="21" fillId="0" borderId="0" xfId="0" applyFont="1" applyAlignment="1" applyProtection="1">
      <alignment vertical="center"/>
      <protection locked="0"/>
    </xf>
    <xf numFmtId="0" fontId="24" fillId="0" borderId="85" xfId="2" applyBorder="1" applyAlignment="1">
      <alignment horizontal="center" vertical="center"/>
    </xf>
    <xf numFmtId="176" fontId="3" fillId="0" borderId="85" xfId="0" applyNumberFormat="1" applyFont="1" applyFill="1" applyBorder="1" applyAlignment="1" applyProtection="1">
      <alignment horizontal="center" vertical="center" shrinkToFit="1"/>
    </xf>
    <xf numFmtId="0" fontId="44" fillId="0" borderId="20" xfId="2" applyFont="1" applyBorder="1" applyAlignment="1">
      <alignment horizontal="left"/>
    </xf>
    <xf numFmtId="0" fontId="44" fillId="0" borderId="32" xfId="2" applyFont="1" applyBorder="1" applyAlignment="1">
      <alignment horizontal="left"/>
    </xf>
    <xf numFmtId="176" fontId="3" fillId="3" borderId="8" xfId="0" applyNumberFormat="1" applyFont="1" applyFill="1" applyBorder="1" applyAlignment="1" applyProtection="1">
      <alignment horizontal="center" vertical="center"/>
    </xf>
    <xf numFmtId="181" fontId="3" fillId="3" borderId="26" xfId="0" applyNumberFormat="1" applyFont="1" applyFill="1" applyBorder="1" applyAlignment="1" applyProtection="1">
      <alignment horizontal="center" vertical="center"/>
    </xf>
    <xf numFmtId="0" fontId="3" fillId="3" borderId="26" xfId="0" applyFont="1" applyFill="1" applyBorder="1" applyAlignment="1" applyProtection="1">
      <alignment horizontal="center" vertical="center"/>
    </xf>
    <xf numFmtId="176" fontId="3" fillId="3" borderId="11" xfId="0" applyNumberFormat="1" applyFont="1" applyFill="1" applyBorder="1" applyAlignment="1" applyProtection="1">
      <alignment horizontal="center" vertical="center"/>
    </xf>
    <xf numFmtId="181" fontId="3" fillId="3" borderId="8" xfId="0" applyNumberFormat="1" applyFont="1" applyFill="1" applyBorder="1" applyAlignment="1" applyProtection="1">
      <alignment horizontal="center" vertical="center"/>
    </xf>
    <xf numFmtId="0" fontId="3" fillId="3" borderId="9" xfId="0" applyFont="1" applyFill="1" applyBorder="1" applyAlignment="1" applyProtection="1">
      <alignment horizontal="center" vertical="center"/>
    </xf>
    <xf numFmtId="0" fontId="3" fillId="3" borderId="12" xfId="0" applyFont="1" applyFill="1" applyBorder="1" applyAlignment="1" applyProtection="1">
      <alignment horizontal="center" vertical="center"/>
    </xf>
    <xf numFmtId="20" fontId="4" fillId="5" borderId="66" xfId="0" applyNumberFormat="1" applyFont="1" applyFill="1" applyBorder="1" applyAlignment="1" applyProtection="1">
      <alignment horizontal="center" vertical="center"/>
      <protection locked="0"/>
    </xf>
    <xf numFmtId="20" fontId="4" fillId="5" borderId="37" xfId="0" applyNumberFormat="1" applyFont="1" applyFill="1" applyBorder="1" applyAlignment="1" applyProtection="1">
      <alignment horizontal="center" vertical="center"/>
      <protection locked="0"/>
    </xf>
    <xf numFmtId="20" fontId="4" fillId="5" borderId="3" xfId="0" applyNumberFormat="1" applyFont="1" applyFill="1" applyBorder="1" applyAlignment="1" applyProtection="1">
      <alignment horizontal="center" vertical="center"/>
      <protection locked="0"/>
    </xf>
    <xf numFmtId="20" fontId="4" fillId="5" borderId="50" xfId="0" applyNumberFormat="1" applyFont="1" applyFill="1" applyBorder="1" applyAlignment="1" applyProtection="1">
      <alignment horizontal="center" vertical="center"/>
      <protection locked="0"/>
    </xf>
    <xf numFmtId="20" fontId="4" fillId="5" borderId="51" xfId="0" applyNumberFormat="1" applyFont="1" applyFill="1" applyBorder="1" applyAlignment="1" applyProtection="1">
      <alignment horizontal="center" vertical="center"/>
      <protection locked="0"/>
    </xf>
    <xf numFmtId="0" fontId="3" fillId="3" borderId="28" xfId="0" applyFont="1" applyFill="1" applyBorder="1" applyAlignment="1" applyProtection="1">
      <alignment horizontal="center" vertical="center"/>
    </xf>
    <xf numFmtId="0" fontId="46" fillId="0" borderId="0" xfId="0" applyFont="1" applyAlignment="1">
      <alignment vertical="center"/>
    </xf>
    <xf numFmtId="0" fontId="3" fillId="3" borderId="8" xfId="0" applyFont="1" applyFill="1" applyBorder="1" applyAlignment="1" applyProtection="1">
      <alignment horizontal="center" vertical="center"/>
    </xf>
    <xf numFmtId="20" fontId="4" fillId="0" borderId="66" xfId="0" applyNumberFormat="1" applyFont="1" applyFill="1" applyBorder="1" applyAlignment="1" applyProtection="1">
      <alignment horizontal="center" vertical="center"/>
      <protection locked="0"/>
    </xf>
    <xf numFmtId="20" fontId="4" fillId="0" borderId="67" xfId="0" applyNumberFormat="1" applyFont="1" applyFill="1" applyBorder="1" applyAlignment="1" applyProtection="1">
      <alignment horizontal="center" vertical="center"/>
      <protection locked="0"/>
    </xf>
    <xf numFmtId="20" fontId="4" fillId="0" borderId="2" xfId="0" applyNumberFormat="1" applyFont="1" applyFill="1" applyBorder="1" applyAlignment="1" applyProtection="1">
      <alignment horizontal="center" vertical="center"/>
      <protection locked="0"/>
    </xf>
    <xf numFmtId="20" fontId="4" fillId="0" borderId="36" xfId="0" applyNumberFormat="1" applyFont="1" applyFill="1" applyBorder="1" applyAlignment="1" applyProtection="1">
      <alignment horizontal="center" vertical="center"/>
      <protection locked="0"/>
    </xf>
    <xf numFmtId="0" fontId="47" fillId="6" borderId="31" xfId="0" applyFont="1" applyFill="1" applyBorder="1" applyAlignment="1" applyProtection="1">
      <alignment horizontal="center" vertical="center" wrapText="1" shrinkToFit="1"/>
    </xf>
    <xf numFmtId="179" fontId="47" fillId="6" borderId="32" xfId="0" applyNumberFormat="1" applyFont="1" applyFill="1" applyBorder="1" applyAlignment="1" applyProtection="1">
      <alignment horizontal="center" vertical="center"/>
    </xf>
    <xf numFmtId="179" fontId="47" fillId="6" borderId="33" xfId="0" applyNumberFormat="1" applyFont="1" applyFill="1" applyBorder="1" applyAlignment="1" applyProtection="1">
      <alignment horizontal="center" vertical="center"/>
    </xf>
    <xf numFmtId="0" fontId="47" fillId="6" borderId="33" xfId="0" applyFont="1" applyFill="1" applyBorder="1" applyAlignment="1" applyProtection="1">
      <alignment horizontal="center" vertical="center"/>
    </xf>
    <xf numFmtId="0" fontId="3" fillId="5" borderId="39" xfId="0" applyFont="1" applyFill="1" applyBorder="1" applyAlignment="1" applyProtection="1">
      <alignment horizontal="center" vertical="center"/>
      <protection locked="0"/>
    </xf>
    <xf numFmtId="176" fontId="4" fillId="0" borderId="37" xfId="0" applyNumberFormat="1" applyFont="1" applyFill="1" applyBorder="1" applyAlignment="1" applyProtection="1">
      <alignment horizontal="center" vertical="center"/>
      <protection locked="0"/>
    </xf>
    <xf numFmtId="0" fontId="47" fillId="6" borderId="31" xfId="0" applyFont="1" applyFill="1" applyBorder="1" applyAlignment="1" applyProtection="1">
      <alignment horizontal="center" vertical="center" shrinkToFit="1"/>
    </xf>
    <xf numFmtId="179" fontId="47" fillId="6" borderId="33" xfId="0" applyNumberFormat="1" applyFont="1" applyFill="1" applyBorder="1" applyAlignment="1" applyProtection="1">
      <alignment horizontal="center" vertical="center" shrinkToFit="1"/>
    </xf>
    <xf numFmtId="179" fontId="47" fillId="6" borderId="44" xfId="0" applyNumberFormat="1" applyFont="1" applyFill="1" applyBorder="1" applyAlignment="1" applyProtection="1">
      <alignment horizontal="center" vertical="center" shrinkToFit="1"/>
    </xf>
    <xf numFmtId="38" fontId="47" fillId="6" borderId="33" xfId="1" applyFont="1" applyFill="1" applyBorder="1" applyAlignment="1" applyProtection="1">
      <alignment horizontal="center" vertical="center" shrinkToFit="1"/>
    </xf>
    <xf numFmtId="176" fontId="24" fillId="8" borderId="0" xfId="2" applyNumberFormat="1" applyFill="1" applyAlignment="1">
      <alignment horizontal="center" vertical="center"/>
    </xf>
    <xf numFmtId="0" fontId="4" fillId="0" borderId="57" xfId="0" applyFont="1" applyBorder="1" applyAlignment="1" applyProtection="1">
      <alignment horizontal="center" vertical="center"/>
    </xf>
    <xf numFmtId="49" fontId="4" fillId="0" borderId="31" xfId="0" applyNumberFormat="1" applyFont="1" applyBorder="1" applyAlignment="1" applyProtection="1">
      <alignment vertical="center" wrapText="1"/>
    </xf>
    <xf numFmtId="49" fontId="4" fillId="0" borderId="2" xfId="0" applyNumberFormat="1" applyFont="1" applyBorder="1" applyAlignment="1" applyProtection="1">
      <alignment vertical="center"/>
    </xf>
    <xf numFmtId="49" fontId="4" fillId="0" borderId="36" xfId="0" applyNumberFormat="1" applyFont="1" applyBorder="1" applyAlignment="1" applyProtection="1">
      <alignment vertical="center" wrapText="1"/>
    </xf>
    <xf numFmtId="20" fontId="4" fillId="0" borderId="37" xfId="0" applyNumberFormat="1" applyFont="1" applyFill="1" applyBorder="1" applyAlignment="1" applyProtection="1">
      <alignment horizontal="center" vertical="center"/>
      <protection locked="0"/>
    </xf>
    <xf numFmtId="20" fontId="4" fillId="0" borderId="3" xfId="0" applyNumberFormat="1" applyFont="1" applyFill="1" applyBorder="1" applyAlignment="1" applyProtection="1">
      <alignment horizontal="center" vertical="center"/>
      <protection locked="0"/>
    </xf>
    <xf numFmtId="20" fontId="4" fillId="0" borderId="37" xfId="0" applyNumberFormat="1" applyFont="1" applyFill="1" applyBorder="1" applyAlignment="1" applyProtection="1">
      <alignment horizontal="center" vertical="center" wrapText="1"/>
      <protection locked="0"/>
    </xf>
    <xf numFmtId="176" fontId="4" fillId="0" borderId="68" xfId="0" applyNumberFormat="1" applyFont="1" applyFill="1" applyBorder="1" applyAlignment="1" applyProtection="1">
      <alignment horizontal="center" vertical="center"/>
    </xf>
    <xf numFmtId="179" fontId="4" fillId="0" borderId="68" xfId="0" applyNumberFormat="1" applyFont="1" applyFill="1" applyBorder="1" applyAlignment="1" applyProtection="1">
      <alignment horizontal="center" vertical="center"/>
    </xf>
    <xf numFmtId="179" fontId="4" fillId="0" borderId="68" xfId="0" applyNumberFormat="1" applyFont="1" applyFill="1" applyBorder="1" applyAlignment="1" applyProtection="1">
      <alignment horizontal="center" vertical="center"/>
      <protection locked="0"/>
    </xf>
    <xf numFmtId="0" fontId="4" fillId="0" borderId="68" xfId="0" applyFont="1" applyFill="1" applyBorder="1" applyAlignment="1" applyProtection="1">
      <alignment horizontal="center" vertical="center"/>
      <protection locked="0"/>
    </xf>
    <xf numFmtId="0" fontId="4" fillId="0" borderId="56" xfId="0" applyFont="1" applyFill="1" applyBorder="1" applyAlignment="1" applyProtection="1">
      <alignment horizontal="center" vertical="center"/>
      <protection locked="0"/>
    </xf>
    <xf numFmtId="176" fontId="4" fillId="0" borderId="1" xfId="0" applyNumberFormat="1" applyFont="1" applyFill="1" applyBorder="1" applyAlignment="1" applyProtection="1">
      <alignment horizontal="center" vertical="center"/>
    </xf>
    <xf numFmtId="179" fontId="4" fillId="0" borderId="1" xfId="0" applyNumberFormat="1" applyFont="1" applyFill="1" applyBorder="1" applyAlignment="1" applyProtection="1">
      <alignment horizontal="center" vertical="center"/>
    </xf>
    <xf numFmtId="179" fontId="4" fillId="0" borderId="1" xfId="0" applyNumberFormat="1" applyFont="1" applyFill="1" applyBorder="1" applyAlignment="1" applyProtection="1">
      <alignment horizontal="center" vertical="center"/>
      <protection locked="0"/>
    </xf>
    <xf numFmtId="0" fontId="4" fillId="0" borderId="38"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179" fontId="4" fillId="5" borderId="1" xfId="0" applyNumberFormat="1" applyFont="1" applyFill="1" applyBorder="1" applyAlignment="1" applyProtection="1">
      <alignment horizontal="center" vertical="center"/>
      <protection locked="0"/>
    </xf>
    <xf numFmtId="0" fontId="4" fillId="5" borderId="38" xfId="0" applyFont="1" applyFill="1" applyBorder="1" applyAlignment="1" applyProtection="1">
      <alignment horizontal="center" vertical="center"/>
      <protection locked="0"/>
    </xf>
    <xf numFmtId="0" fontId="4" fillId="5" borderId="1" xfId="0" applyFont="1" applyFill="1" applyBorder="1" applyAlignment="1" applyProtection="1">
      <alignment vertical="center"/>
      <protection locked="0"/>
    </xf>
    <xf numFmtId="0" fontId="4" fillId="5" borderId="1" xfId="0" applyFont="1" applyFill="1" applyBorder="1" applyAlignment="1" applyProtection="1">
      <alignment horizontal="center" vertical="center"/>
      <protection locked="0"/>
    </xf>
    <xf numFmtId="176" fontId="4" fillId="8" borderId="1" xfId="0" applyNumberFormat="1" applyFont="1" applyFill="1" applyBorder="1" applyAlignment="1" applyProtection="1">
      <alignment horizontal="center" vertical="center"/>
    </xf>
    <xf numFmtId="179" fontId="4" fillId="8" borderId="1" xfId="0" applyNumberFormat="1" applyFont="1" applyFill="1" applyBorder="1" applyAlignment="1" applyProtection="1">
      <alignment horizontal="center" vertical="center"/>
    </xf>
    <xf numFmtId="20" fontId="4" fillId="5" borderId="67" xfId="0" applyNumberFormat="1" applyFont="1" applyFill="1" applyBorder="1" applyAlignment="1" applyProtection="1">
      <alignment horizontal="center" vertical="center"/>
      <protection locked="0"/>
    </xf>
    <xf numFmtId="179" fontId="4" fillId="5" borderId="68" xfId="0" applyNumberFormat="1" applyFont="1" applyFill="1" applyBorder="1" applyAlignment="1" applyProtection="1">
      <alignment horizontal="center" vertical="center"/>
      <protection locked="0"/>
    </xf>
    <xf numFmtId="0" fontId="4" fillId="5" borderId="68" xfId="0" applyFont="1" applyFill="1" applyBorder="1" applyAlignment="1" applyProtection="1">
      <alignment horizontal="center" vertical="center"/>
      <protection locked="0"/>
    </xf>
    <xf numFmtId="0" fontId="4" fillId="5" borderId="135" xfId="0" applyFont="1" applyFill="1" applyBorder="1" applyAlignment="1" applyProtection="1">
      <alignment horizontal="center" vertical="center"/>
      <protection locked="0"/>
    </xf>
    <xf numFmtId="179" fontId="4" fillId="5" borderId="58" xfId="0" applyNumberFormat="1" applyFont="1" applyFill="1" applyBorder="1" applyAlignment="1" applyProtection="1">
      <alignment horizontal="center" vertical="center"/>
      <protection locked="0"/>
    </xf>
    <xf numFmtId="0" fontId="4" fillId="5" borderId="58" xfId="0" applyFont="1" applyFill="1" applyBorder="1" applyAlignment="1" applyProtection="1">
      <alignment horizontal="center" vertical="center"/>
      <protection locked="0"/>
    </xf>
    <xf numFmtId="0" fontId="4" fillId="5" borderId="92" xfId="0" applyFont="1" applyFill="1" applyBorder="1" applyAlignment="1" applyProtection="1">
      <alignment horizontal="center" vertical="center"/>
      <protection locked="0"/>
    </xf>
    <xf numFmtId="179" fontId="4" fillId="8" borderId="58" xfId="0" applyNumberFormat="1" applyFont="1" applyFill="1" applyBorder="1" applyAlignment="1" applyProtection="1">
      <alignment horizontal="center" vertical="center"/>
    </xf>
    <xf numFmtId="176" fontId="4" fillId="8" borderId="68" xfId="0" applyNumberFormat="1" applyFont="1" applyFill="1" applyBorder="1" applyAlignment="1" applyProtection="1">
      <alignment horizontal="center" vertical="center"/>
    </xf>
    <xf numFmtId="179" fontId="4" fillId="8" borderId="68" xfId="0" applyNumberFormat="1" applyFont="1" applyFill="1" applyBorder="1" applyAlignment="1" applyProtection="1">
      <alignment horizontal="center" vertical="center"/>
    </xf>
    <xf numFmtId="0" fontId="4" fillId="0" borderId="1" xfId="0" applyFont="1" applyFill="1" applyBorder="1" applyProtection="1">
      <protection locked="0"/>
    </xf>
    <xf numFmtId="0" fontId="4" fillId="5" borderId="1" xfId="0" applyFont="1" applyFill="1" applyBorder="1" applyProtection="1">
      <protection locked="0"/>
    </xf>
    <xf numFmtId="0" fontId="4" fillId="5" borderId="56" xfId="0" applyFont="1" applyFill="1" applyBorder="1" applyProtection="1">
      <protection locked="0"/>
    </xf>
    <xf numFmtId="181" fontId="4" fillId="0" borderId="1" xfId="0" applyNumberFormat="1" applyFont="1" applyFill="1" applyBorder="1" applyAlignment="1" applyProtection="1">
      <alignment horizontal="center" vertical="center"/>
      <protection locked="0"/>
    </xf>
    <xf numFmtId="181" fontId="4" fillId="5" borderId="68" xfId="0" applyNumberFormat="1" applyFont="1" applyFill="1" applyBorder="1" applyProtection="1">
      <protection locked="0"/>
    </xf>
    <xf numFmtId="0" fontId="4" fillId="5" borderId="68" xfId="0" applyFont="1" applyFill="1" applyBorder="1" applyProtection="1">
      <protection locked="0"/>
    </xf>
    <xf numFmtId="0" fontId="4" fillId="5" borderId="135" xfId="0" applyFont="1" applyFill="1" applyBorder="1" applyProtection="1">
      <protection locked="0"/>
    </xf>
    <xf numFmtId="181" fontId="4" fillId="5" borderId="1" xfId="0" applyNumberFormat="1" applyFont="1" applyFill="1" applyBorder="1" applyProtection="1">
      <protection locked="0"/>
    </xf>
    <xf numFmtId="181" fontId="4" fillId="5" borderId="1" xfId="0" applyNumberFormat="1" applyFont="1" applyFill="1" applyBorder="1" applyAlignment="1" applyProtection="1">
      <alignment horizontal="center" vertical="center"/>
      <protection locked="0"/>
    </xf>
    <xf numFmtId="0" fontId="4" fillId="0" borderId="39" xfId="0" applyFont="1" applyFill="1" applyBorder="1" applyAlignment="1" applyProtection="1">
      <alignment horizontal="center" vertical="center"/>
      <protection locked="0"/>
    </xf>
    <xf numFmtId="176" fontId="4" fillId="0" borderId="38" xfId="0" applyNumberFormat="1" applyFont="1" applyFill="1" applyBorder="1" applyAlignment="1" applyProtection="1">
      <alignment horizontal="center" vertical="center"/>
    </xf>
    <xf numFmtId="181" fontId="4" fillId="0" borderId="38" xfId="0" applyNumberFormat="1" applyFont="1" applyFill="1" applyBorder="1" applyAlignment="1" applyProtection="1">
      <alignment horizontal="center" vertical="center"/>
      <protection locked="0"/>
    </xf>
    <xf numFmtId="181" fontId="4" fillId="0" borderId="68" xfId="0" applyNumberFormat="1" applyFont="1" applyFill="1" applyBorder="1" applyAlignment="1" applyProtection="1">
      <alignment horizontal="center" vertical="center"/>
      <protection locked="0"/>
    </xf>
    <xf numFmtId="0" fontId="3" fillId="0" borderId="88" xfId="0" applyFont="1" applyBorder="1" applyAlignment="1" applyProtection="1">
      <alignment horizontal="center" vertical="center"/>
    </xf>
    <xf numFmtId="0" fontId="3" fillId="0" borderId="89" xfId="0" applyFont="1" applyBorder="1" applyAlignment="1" applyProtection="1">
      <alignment horizontal="center" vertical="center"/>
    </xf>
    <xf numFmtId="0" fontId="3" fillId="0" borderId="90" xfId="0" applyFont="1" applyBorder="1" applyAlignment="1" applyProtection="1">
      <alignment horizontal="center" vertical="center"/>
    </xf>
    <xf numFmtId="0" fontId="3" fillId="0" borderId="91" xfId="0" applyFont="1" applyBorder="1" applyAlignment="1" applyProtection="1">
      <alignment horizontal="center" vertical="center"/>
    </xf>
    <xf numFmtId="0" fontId="3" fillId="0" borderId="88" xfId="0" applyFont="1" applyBorder="1" applyAlignment="1" applyProtection="1">
      <alignment horizontal="center" vertical="center"/>
      <protection locked="0"/>
    </xf>
    <xf numFmtId="0" fontId="3" fillId="0" borderId="91" xfId="0" applyFont="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0" fontId="3" fillId="5" borderId="36" xfId="0" applyFont="1" applyFill="1" applyBorder="1" applyAlignment="1" applyProtection="1">
      <alignment horizontal="center" vertical="center"/>
      <protection locked="0"/>
    </xf>
    <xf numFmtId="0" fontId="7" fillId="0" borderId="0" xfId="0" applyFont="1" applyAlignment="1" applyProtection="1">
      <alignment horizontal="center" vertical="center"/>
    </xf>
    <xf numFmtId="0" fontId="4" fillId="0" borderId="84" xfId="0" applyFont="1" applyBorder="1" applyAlignment="1" applyProtection="1">
      <alignment horizontal="center" vertical="center"/>
    </xf>
    <xf numFmtId="0" fontId="4" fillId="0" borderId="85" xfId="0" applyFont="1" applyBorder="1" applyAlignment="1" applyProtection="1">
      <alignment horizontal="center" vertical="center"/>
    </xf>
    <xf numFmtId="0" fontId="4" fillId="0" borderId="82"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86" xfId="0" applyFont="1" applyBorder="1" applyAlignment="1" applyProtection="1">
      <alignment horizontal="center" vertical="center"/>
    </xf>
    <xf numFmtId="0" fontId="4" fillId="0" borderId="74" xfId="0" applyFont="1" applyBorder="1" applyAlignment="1" applyProtection="1">
      <alignment horizontal="center" vertical="center"/>
    </xf>
    <xf numFmtId="0" fontId="4" fillId="0" borderId="87" xfId="0" applyFont="1" applyBorder="1" applyAlignment="1" applyProtection="1">
      <alignment horizontal="center" vertical="center"/>
    </xf>
    <xf numFmtId="0" fontId="4" fillId="0" borderId="2" xfId="0" applyFont="1" applyBorder="1" applyAlignment="1" applyProtection="1">
      <alignment horizontal="center" vertical="center"/>
    </xf>
    <xf numFmtId="0" fontId="4" fillId="0" borderId="36" xfId="0" applyFont="1" applyBorder="1" applyAlignment="1" applyProtection="1">
      <alignment horizontal="center" vertical="center"/>
    </xf>
    <xf numFmtId="0" fontId="4" fillId="0" borderId="56" xfId="0" applyFont="1" applyBorder="1" applyAlignment="1" applyProtection="1">
      <alignment horizontal="center" vertical="center"/>
    </xf>
    <xf numFmtId="0" fontId="4" fillId="0" borderId="57" xfId="0" applyFont="1" applyBorder="1" applyAlignment="1" applyProtection="1">
      <alignment horizontal="center" vertical="center"/>
    </xf>
    <xf numFmtId="0" fontId="4" fillId="5" borderId="3" xfId="0" applyFont="1" applyFill="1" applyBorder="1" applyAlignment="1" applyProtection="1">
      <alignment horizontal="center" vertical="center"/>
      <protection locked="0"/>
    </xf>
    <xf numFmtId="0" fontId="4" fillId="5" borderId="35" xfId="0" applyFont="1" applyFill="1" applyBorder="1" applyAlignment="1" applyProtection="1">
      <alignment horizontal="center" vertical="center"/>
      <protection locked="0"/>
    </xf>
    <xf numFmtId="0" fontId="4" fillId="0" borderId="93" xfId="0" applyFont="1" applyBorder="1" applyAlignment="1" applyProtection="1">
      <alignment horizontal="center" vertical="center"/>
    </xf>
    <xf numFmtId="0" fontId="4" fillId="0" borderId="84" xfId="0" applyFont="1" applyBorder="1" applyAlignment="1" applyProtection="1">
      <alignment horizontal="left" vertical="center"/>
    </xf>
    <xf numFmtId="0" fontId="4" fillId="0" borderId="85" xfId="0" applyFont="1" applyBorder="1" applyAlignment="1" applyProtection="1">
      <alignment horizontal="left" vertical="center"/>
    </xf>
    <xf numFmtId="0" fontId="4" fillId="0" borderId="43" xfId="0" applyFont="1" applyBorder="1" applyAlignment="1" applyProtection="1">
      <alignment horizontal="left" vertical="center"/>
    </xf>
    <xf numFmtId="0" fontId="3" fillId="5" borderId="50" xfId="0" applyFont="1" applyFill="1" applyBorder="1" applyAlignment="1" applyProtection="1">
      <alignment horizontal="center" vertical="center"/>
      <protection locked="0"/>
    </xf>
    <xf numFmtId="0" fontId="3" fillId="5" borderId="51" xfId="0" applyFont="1" applyFill="1" applyBorder="1" applyAlignment="1" applyProtection="1">
      <alignment horizontal="center" vertical="center"/>
      <protection locked="0"/>
    </xf>
    <xf numFmtId="0" fontId="3" fillId="5" borderId="92" xfId="0" applyFont="1" applyFill="1" applyBorder="1" applyAlignment="1" applyProtection="1">
      <alignment horizontal="center" vertical="center"/>
      <protection locked="0"/>
    </xf>
    <xf numFmtId="0" fontId="5" fillId="0" borderId="25" xfId="0" applyFont="1" applyBorder="1" applyAlignment="1" applyProtection="1">
      <alignment horizontal="left" vertical="center"/>
    </xf>
    <xf numFmtId="0" fontId="5" fillId="0" borderId="0" xfId="0" applyFont="1" applyBorder="1" applyAlignment="1" applyProtection="1">
      <alignment horizontal="left" vertical="center"/>
    </xf>
    <xf numFmtId="0" fontId="5" fillId="0" borderId="83" xfId="0" applyFont="1" applyBorder="1" applyAlignment="1" applyProtection="1">
      <alignment horizontal="left" vertical="center"/>
    </xf>
    <xf numFmtId="0" fontId="5" fillId="0" borderId="60" xfId="0" applyFont="1" applyBorder="1" applyAlignment="1" applyProtection="1">
      <alignment horizontal="left" vertical="center"/>
    </xf>
    <xf numFmtId="0" fontId="5" fillId="0" borderId="3" xfId="0" applyFont="1" applyBorder="1" applyAlignment="1" applyProtection="1">
      <alignment horizontal="left" vertical="center"/>
    </xf>
    <xf numFmtId="0" fontId="5" fillId="0" borderId="37" xfId="0" applyFont="1" applyBorder="1" applyAlignment="1" applyProtection="1">
      <alignment horizontal="left" vertical="center"/>
    </xf>
    <xf numFmtId="0" fontId="5" fillId="0" borderId="15"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60"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37" xfId="0" applyFont="1" applyBorder="1" applyAlignment="1" applyProtection="1">
      <alignment horizontal="left" vertical="center" wrapText="1"/>
    </xf>
    <xf numFmtId="0" fontId="5" fillId="0" borderId="25"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83" xfId="0" applyFont="1" applyBorder="1" applyAlignment="1" applyProtection="1">
      <alignment horizontal="left" vertical="center" wrapText="1"/>
    </xf>
    <xf numFmtId="0" fontId="5" fillId="0" borderId="23" xfId="0" applyFont="1" applyBorder="1" applyAlignment="1" applyProtection="1">
      <alignment horizontal="left" vertical="center" wrapText="1"/>
    </xf>
    <xf numFmtId="0" fontId="5" fillId="0" borderId="95" xfId="0" applyFont="1" applyBorder="1" applyAlignment="1" applyProtection="1">
      <alignment horizontal="left" vertical="center" wrapText="1"/>
    </xf>
    <xf numFmtId="0" fontId="5" fillId="0" borderId="71" xfId="0" applyFont="1" applyBorder="1" applyAlignment="1" applyProtection="1">
      <alignment horizontal="left" vertical="center" wrapText="1"/>
    </xf>
    <xf numFmtId="0" fontId="5" fillId="0" borderId="24" xfId="0" applyFont="1" applyBorder="1" applyAlignment="1" applyProtection="1">
      <alignment horizontal="left" vertical="center" wrapText="1"/>
    </xf>
    <xf numFmtId="0" fontId="5" fillId="0" borderId="44"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5" fillId="0" borderId="94" xfId="0" applyFont="1" applyBorder="1" applyAlignment="1" applyProtection="1">
      <alignment horizontal="center" vertical="center" wrapText="1"/>
    </xf>
    <xf numFmtId="0" fontId="5" fillId="0" borderId="57" xfId="0" applyFont="1" applyBorder="1" applyAlignment="1" applyProtection="1">
      <alignment horizontal="center" vertical="center" wrapText="1"/>
    </xf>
    <xf numFmtId="0" fontId="5" fillId="0" borderId="93" xfId="0" applyFont="1" applyBorder="1" applyAlignment="1" applyProtection="1">
      <alignment horizontal="center" vertical="center" wrapText="1"/>
    </xf>
    <xf numFmtId="0" fontId="3" fillId="6" borderId="0" xfId="0" applyFont="1" applyFill="1" applyBorder="1" applyAlignment="1" applyProtection="1">
      <alignment horizontal="center" vertical="center"/>
    </xf>
    <xf numFmtId="0" fontId="5" fillId="0" borderId="24" xfId="0" applyFont="1" applyBorder="1" applyAlignment="1" applyProtection="1">
      <alignment horizontal="left" vertical="center"/>
    </xf>
    <xf numFmtId="0" fontId="5" fillId="0" borderId="40" xfId="0" applyFont="1" applyBorder="1" applyAlignment="1" applyProtection="1">
      <alignment horizontal="left" vertical="center"/>
    </xf>
    <xf numFmtId="0" fontId="5" fillId="0" borderId="85" xfId="0" applyFont="1" applyBorder="1" applyAlignment="1" applyProtection="1">
      <alignment horizontal="left" vertical="center"/>
    </xf>
    <xf numFmtId="0" fontId="5" fillId="0" borderId="41" xfId="0" applyFont="1" applyBorder="1" applyAlignment="1" applyProtection="1">
      <alignment horizontal="left" vertical="center"/>
    </xf>
    <xf numFmtId="0" fontId="3" fillId="6" borderId="32" xfId="0" applyFont="1" applyFill="1" applyBorder="1" applyAlignment="1" applyProtection="1">
      <alignment horizontal="center" vertical="center"/>
    </xf>
    <xf numFmtId="0" fontId="5" fillId="0" borderId="40" xfId="0" applyFont="1" applyBorder="1" applyAlignment="1" applyProtection="1">
      <alignment horizontal="left" vertical="center" wrapText="1"/>
    </xf>
    <xf numFmtId="0" fontId="5" fillId="0" borderId="85" xfId="0" applyFont="1" applyBorder="1" applyAlignment="1" applyProtection="1">
      <alignment horizontal="left" vertical="center" wrapText="1"/>
    </xf>
    <xf numFmtId="0" fontId="3" fillId="6" borderId="85" xfId="0" applyFont="1" applyFill="1" applyBorder="1" applyAlignment="1" applyProtection="1">
      <alignment horizontal="center" vertical="center" wrapText="1"/>
    </xf>
    <xf numFmtId="179" fontId="3" fillId="6" borderId="0" xfId="0" applyNumberFormat="1" applyFont="1" applyFill="1" applyBorder="1" applyAlignment="1" applyProtection="1">
      <alignment horizontal="center" vertical="center" wrapText="1"/>
    </xf>
    <xf numFmtId="1" fontId="3" fillId="6" borderId="0" xfId="0" applyNumberFormat="1" applyFont="1" applyFill="1" applyBorder="1" applyAlignment="1" applyProtection="1">
      <alignment horizontal="center" vertical="center" wrapText="1"/>
    </xf>
    <xf numFmtId="0" fontId="3" fillId="6" borderId="0" xfId="0" applyFont="1" applyFill="1" applyBorder="1" applyAlignment="1" applyProtection="1">
      <alignment horizontal="center" vertical="center" wrapText="1"/>
    </xf>
    <xf numFmtId="1" fontId="3" fillId="6" borderId="32" xfId="0" applyNumberFormat="1" applyFont="1" applyFill="1" applyBorder="1" applyAlignment="1" applyProtection="1">
      <alignment horizontal="center" vertical="center" wrapText="1"/>
    </xf>
    <xf numFmtId="0" fontId="3" fillId="6" borderId="32" xfId="0" applyFont="1" applyFill="1" applyBorder="1" applyAlignment="1" applyProtection="1">
      <alignment horizontal="center" vertical="center" wrapText="1"/>
    </xf>
    <xf numFmtId="1" fontId="3" fillId="6" borderId="0" xfId="0" applyNumberFormat="1" applyFont="1" applyFill="1" applyBorder="1" applyAlignment="1" applyProtection="1">
      <alignment horizontal="center" vertical="center"/>
    </xf>
    <xf numFmtId="1" fontId="3" fillId="6" borderId="32" xfId="0" applyNumberFormat="1" applyFont="1" applyFill="1" applyBorder="1" applyAlignment="1" applyProtection="1">
      <alignment horizontal="center" vertical="center"/>
    </xf>
    <xf numFmtId="0" fontId="3" fillId="2" borderId="25" xfId="0" applyFont="1" applyFill="1" applyBorder="1" applyAlignment="1" applyProtection="1">
      <alignment horizontal="left" vertical="top" wrapText="1"/>
      <protection locked="0"/>
    </xf>
    <xf numFmtId="0" fontId="3" fillId="2" borderId="0" xfId="0" applyFont="1" applyFill="1" applyBorder="1" applyAlignment="1" applyProtection="1">
      <alignment horizontal="left" vertical="top" wrapText="1"/>
      <protection locked="0"/>
    </xf>
    <xf numFmtId="0" fontId="3" fillId="2" borderId="59" xfId="0" applyFont="1" applyFill="1" applyBorder="1" applyAlignment="1" applyProtection="1">
      <alignment horizontal="left" vertical="top" wrapText="1"/>
      <protection locked="0"/>
    </xf>
    <xf numFmtId="0" fontId="5" fillId="0" borderId="46" xfId="0" applyFont="1" applyBorder="1" applyAlignment="1" applyProtection="1">
      <alignment horizontal="left" vertical="center" wrapText="1"/>
    </xf>
    <xf numFmtId="0" fontId="5" fillId="0" borderId="25"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83" xfId="0" applyFont="1" applyBorder="1" applyAlignment="1" applyProtection="1">
      <alignment horizontal="left" vertical="top" wrapText="1"/>
    </xf>
    <xf numFmtId="0" fontId="6" fillId="0" borderId="0" xfId="0" applyFont="1" applyAlignment="1" applyProtection="1">
      <alignment horizontal="left" vertical="top" wrapText="1"/>
    </xf>
    <xf numFmtId="0" fontId="5" fillId="0" borderId="0" xfId="0" applyFont="1" applyAlignment="1" applyProtection="1">
      <alignment horizontal="left" vertical="center" wrapText="1"/>
    </xf>
    <xf numFmtId="0" fontId="5" fillId="0" borderId="43" xfId="0" applyFont="1" applyBorder="1" applyAlignment="1" applyProtection="1">
      <alignment horizontal="left" vertical="center" wrapText="1"/>
    </xf>
    <xf numFmtId="0" fontId="5" fillId="0" borderId="59" xfId="0" applyFont="1" applyBorder="1" applyAlignment="1" applyProtection="1">
      <alignment horizontal="left" vertical="center" wrapText="1"/>
    </xf>
    <xf numFmtId="0" fontId="5" fillId="0" borderId="22" xfId="0" applyFont="1" applyBorder="1" applyAlignment="1" applyProtection="1">
      <alignment horizontal="center" vertical="center" wrapText="1"/>
    </xf>
    <xf numFmtId="0" fontId="21" fillId="0" borderId="0" xfId="0" applyFont="1" applyFill="1" applyBorder="1" applyAlignment="1" applyProtection="1">
      <alignment vertical="center"/>
      <protection locked="0"/>
    </xf>
    <xf numFmtId="0" fontId="3" fillId="6" borderId="3" xfId="0" applyFont="1" applyFill="1" applyBorder="1" applyAlignment="1" applyProtection="1">
      <alignment horizontal="center" vertical="center" shrinkToFit="1"/>
    </xf>
    <xf numFmtId="0" fontId="4" fillId="0" borderId="24" xfId="0" applyFont="1" applyBorder="1" applyAlignment="1" applyProtection="1">
      <alignment horizontal="center" vertical="center" wrapText="1"/>
    </xf>
    <xf numFmtId="0" fontId="12" fillId="0" borderId="22" xfId="0" applyFont="1" applyBorder="1" applyAlignment="1" applyProtection="1">
      <alignment horizontal="center" vertical="center" wrapText="1"/>
    </xf>
    <xf numFmtId="0" fontId="12" fillId="0" borderId="24" xfId="0" applyFont="1" applyBorder="1" applyAlignment="1" applyProtection="1">
      <alignment horizontal="center" vertical="center" wrapText="1"/>
    </xf>
    <xf numFmtId="0" fontId="12" fillId="0" borderId="38" xfId="0" applyFont="1" applyBorder="1" applyAlignment="1" applyProtection="1">
      <alignment horizontal="center" vertical="center" wrapText="1"/>
    </xf>
    <xf numFmtId="0" fontId="4" fillId="0" borderId="38" xfId="0" applyFont="1" applyBorder="1" applyAlignment="1" applyProtection="1">
      <alignment horizontal="center" vertical="center" wrapText="1"/>
    </xf>
    <xf numFmtId="0" fontId="21" fillId="0" borderId="0" xfId="0" applyFont="1" applyFill="1" applyBorder="1" applyAlignment="1" applyProtection="1">
      <alignment horizontal="left" vertical="center"/>
      <protection locked="0"/>
    </xf>
    <xf numFmtId="0" fontId="4" fillId="0" borderId="23" xfId="0" applyFont="1" applyBorder="1" applyAlignment="1" applyProtection="1">
      <alignment horizontal="center" vertical="center"/>
    </xf>
    <xf numFmtId="0" fontId="4" fillId="0" borderId="95" xfId="0" applyFont="1" applyBorder="1" applyAlignment="1" applyProtection="1">
      <alignment horizontal="center" vertical="center"/>
    </xf>
    <xf numFmtId="0" fontId="4" fillId="0" borderId="71" xfId="0" applyFont="1" applyBorder="1" applyAlignment="1" applyProtection="1">
      <alignment horizontal="center" vertical="center"/>
    </xf>
    <xf numFmtId="0" fontId="4" fillId="0" borderId="35" xfId="0" applyFont="1" applyBorder="1" applyAlignment="1" applyProtection="1">
      <alignment horizontal="center" vertical="center"/>
    </xf>
    <xf numFmtId="0" fontId="4" fillId="0" borderId="3" xfId="0" applyFont="1" applyBorder="1" applyAlignment="1" applyProtection="1">
      <alignment horizontal="center" vertical="center"/>
    </xf>
    <xf numFmtId="38" fontId="4" fillId="0" borderId="0" xfId="1" applyFont="1" applyAlignment="1" applyProtection="1">
      <alignment horizontal="center" vertical="center"/>
    </xf>
    <xf numFmtId="38" fontId="0" fillId="0" borderId="0" xfId="1" applyFont="1" applyAlignment="1">
      <alignment horizontal="center" vertical="center"/>
    </xf>
    <xf numFmtId="38" fontId="0" fillId="0" borderId="3" xfId="1" applyFont="1" applyBorder="1" applyAlignment="1">
      <alignment horizontal="center" vertical="center"/>
    </xf>
    <xf numFmtId="0" fontId="3" fillId="6" borderId="3" xfId="0" applyFont="1" applyFill="1" applyBorder="1" applyAlignment="1" applyProtection="1">
      <alignment horizontal="center" vertical="center"/>
    </xf>
    <xf numFmtId="0" fontId="34" fillId="5" borderId="104" xfId="0" applyFont="1" applyFill="1" applyBorder="1" applyAlignment="1" applyProtection="1">
      <alignment horizontal="center" vertical="center"/>
      <protection locked="0"/>
    </xf>
    <xf numFmtId="0" fontId="34" fillId="5" borderId="21" xfId="0" applyFont="1" applyFill="1" applyBorder="1" applyAlignment="1" applyProtection="1">
      <alignment horizontal="center" vertical="center"/>
      <protection locked="0"/>
    </xf>
    <xf numFmtId="178" fontId="30" fillId="6" borderId="131" xfId="0" applyNumberFormat="1" applyFont="1" applyFill="1" applyBorder="1" applyAlignment="1" applyProtection="1">
      <alignment horizontal="center" vertical="center"/>
    </xf>
    <xf numFmtId="178" fontId="30" fillId="6" borderId="132" xfId="0" applyNumberFormat="1" applyFont="1" applyFill="1" applyBorder="1" applyAlignment="1" applyProtection="1">
      <alignment horizontal="center" vertical="center"/>
    </xf>
    <xf numFmtId="1" fontId="30" fillId="6" borderId="131" xfId="0" applyNumberFormat="1" applyFont="1" applyFill="1" applyBorder="1" applyAlignment="1" applyProtection="1">
      <alignment horizontal="center" vertical="center"/>
    </xf>
    <xf numFmtId="1" fontId="30" fillId="6" borderId="132" xfId="0" applyNumberFormat="1" applyFont="1" applyFill="1" applyBorder="1" applyAlignment="1" applyProtection="1">
      <alignment horizontal="center" vertical="center"/>
    </xf>
    <xf numFmtId="0" fontId="4" fillId="0" borderId="0" xfId="0" applyFont="1" applyAlignment="1" applyProtection="1">
      <alignment horizontal="center" vertical="center"/>
    </xf>
    <xf numFmtId="0" fontId="15" fillId="0" borderId="22" xfId="0" applyFont="1" applyBorder="1" applyAlignment="1" applyProtection="1">
      <alignment horizontal="center" vertical="center" wrapText="1"/>
    </xf>
    <xf numFmtId="0" fontId="15" fillId="0" borderId="38" xfId="0" applyFont="1" applyBorder="1" applyAlignment="1" applyProtection="1">
      <alignment horizontal="center" vertical="center" wrapText="1"/>
    </xf>
    <xf numFmtId="0" fontId="18" fillId="0" borderId="119" xfId="0" applyFont="1" applyFill="1" applyBorder="1" applyAlignment="1" applyProtection="1">
      <alignment horizontal="center" vertical="center"/>
    </xf>
    <xf numFmtId="0" fontId="18" fillId="0" borderId="77" xfId="0" applyFont="1" applyFill="1" applyBorder="1" applyAlignment="1" applyProtection="1">
      <alignment horizontal="center" vertical="center"/>
    </xf>
    <xf numFmtId="20" fontId="15" fillId="0" borderId="35" xfId="0" applyNumberFormat="1" applyFont="1" applyFill="1" applyBorder="1" applyAlignment="1" applyProtection="1">
      <alignment horizontal="center" vertical="center"/>
    </xf>
    <xf numFmtId="0" fontId="4" fillId="3" borderId="103" xfId="0" applyFont="1" applyFill="1" applyBorder="1" applyAlignment="1" applyProtection="1">
      <alignment horizontal="center" vertical="center"/>
    </xf>
    <xf numFmtId="0" fontId="4" fillId="3" borderId="10" xfId="0" applyFont="1" applyFill="1" applyBorder="1" applyAlignment="1" applyProtection="1">
      <alignment horizontal="center" vertical="center"/>
    </xf>
    <xf numFmtId="177" fontId="4" fillId="5" borderId="106" xfId="0" applyNumberFormat="1" applyFont="1" applyFill="1" applyBorder="1" applyAlignment="1" applyProtection="1">
      <alignment horizontal="center" vertical="center"/>
    </xf>
    <xf numFmtId="177" fontId="4" fillId="5" borderId="36" xfId="0" applyNumberFormat="1" applyFont="1" applyFill="1" applyBorder="1" applyAlignment="1" applyProtection="1">
      <alignment horizontal="center" vertical="center"/>
    </xf>
    <xf numFmtId="177" fontId="3" fillId="0" borderId="106" xfId="0" applyNumberFormat="1" applyFont="1" applyFill="1" applyBorder="1" applyAlignment="1" applyProtection="1">
      <alignment horizontal="center" vertical="center"/>
    </xf>
    <xf numFmtId="177" fontId="3" fillId="0" borderId="36" xfId="0" applyNumberFormat="1" applyFont="1" applyFill="1" applyBorder="1" applyAlignment="1" applyProtection="1">
      <alignment horizontal="center" vertical="center"/>
    </xf>
    <xf numFmtId="0" fontId="18" fillId="0" borderId="22"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18" fillId="0" borderId="2" xfId="0" applyFont="1" applyFill="1" applyBorder="1" applyAlignment="1" applyProtection="1">
      <alignment horizontal="center" vertical="center" wrapText="1"/>
    </xf>
    <xf numFmtId="0" fontId="18" fillId="0" borderId="35" xfId="0" applyFont="1" applyFill="1" applyBorder="1" applyAlignment="1" applyProtection="1">
      <alignment horizontal="center" vertical="center" wrapText="1"/>
    </xf>
    <xf numFmtId="0" fontId="18" fillId="0" borderId="36"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xf>
    <xf numFmtId="0" fontId="4" fillId="0" borderId="35" xfId="0" applyFont="1" applyFill="1" applyBorder="1" applyAlignment="1" applyProtection="1">
      <alignment horizontal="center" vertical="center"/>
    </xf>
    <xf numFmtId="0" fontId="4" fillId="0" borderId="36" xfId="0" applyFont="1" applyFill="1" applyBorder="1" applyAlignment="1" applyProtection="1">
      <alignment horizontal="center" vertical="center"/>
    </xf>
    <xf numFmtId="0" fontId="4" fillId="3" borderId="20" xfId="0"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56" fontId="3" fillId="2" borderId="104" xfId="0" applyNumberFormat="1" applyFont="1" applyFill="1" applyBorder="1" applyAlignment="1" applyProtection="1">
      <alignment horizontal="center" vertical="center"/>
      <protection locked="0"/>
    </xf>
    <xf numFmtId="56" fontId="3" fillId="2" borderId="20" xfId="0" applyNumberFormat="1" applyFont="1" applyFill="1" applyBorder="1" applyAlignment="1" applyProtection="1">
      <alignment horizontal="center" vertical="center"/>
      <protection locked="0"/>
    </xf>
    <xf numFmtId="0" fontId="4" fillId="0" borderId="104" xfId="0" applyFont="1" applyFill="1" applyBorder="1" applyAlignment="1" applyProtection="1">
      <alignment horizontal="center" vertical="center"/>
    </xf>
    <xf numFmtId="0" fontId="4" fillId="0" borderId="21" xfId="0" applyFont="1" applyFill="1" applyBorder="1" applyAlignment="1" applyProtection="1">
      <alignment horizontal="center" vertical="center"/>
    </xf>
    <xf numFmtId="20" fontId="15" fillId="3" borderId="9" xfId="0" applyNumberFormat="1" applyFont="1" applyFill="1" applyBorder="1" applyAlignment="1" applyProtection="1">
      <alignment horizontal="center" vertical="center"/>
    </xf>
    <xf numFmtId="0" fontId="12" fillId="0" borderId="22" xfId="0" applyFont="1" applyFill="1" applyBorder="1" applyAlignment="1" applyProtection="1">
      <alignment horizontal="center" vertical="center" wrapText="1"/>
    </xf>
    <xf numFmtId="0" fontId="12" fillId="0" borderId="24" xfId="0" applyFont="1" applyFill="1" applyBorder="1" applyAlignment="1" applyProtection="1">
      <alignment horizontal="center" vertical="center" wrapText="1"/>
    </xf>
    <xf numFmtId="0" fontId="18" fillId="0" borderId="0" xfId="0" applyFont="1" applyFill="1" applyAlignment="1" applyProtection="1">
      <alignment horizontal="left" vertical="top" wrapText="1"/>
    </xf>
    <xf numFmtId="0" fontId="12" fillId="0" borderId="40" xfId="0" applyFont="1" applyFill="1" applyBorder="1" applyAlignment="1" applyProtection="1">
      <alignment horizontal="center" vertical="center" wrapText="1"/>
    </xf>
    <xf numFmtId="0" fontId="12" fillId="0" borderId="85" xfId="0" applyFont="1" applyFill="1" applyBorder="1" applyAlignment="1" applyProtection="1">
      <alignment horizontal="center" vertical="center" wrapText="1"/>
    </xf>
    <xf numFmtId="0" fontId="12" fillId="0" borderId="41" xfId="0" applyFont="1" applyFill="1" applyBorder="1" applyAlignment="1" applyProtection="1">
      <alignment horizontal="center" vertical="center" wrapText="1"/>
    </xf>
    <xf numFmtId="0" fontId="12" fillId="0" borderId="44" xfId="0" applyFont="1" applyFill="1" applyBorder="1" applyAlignment="1" applyProtection="1">
      <alignment horizontal="center" vertical="center" wrapText="1"/>
    </xf>
    <xf numFmtId="0" fontId="12" fillId="0" borderId="32" xfId="0" applyFont="1" applyFill="1" applyBorder="1" applyAlignment="1" applyProtection="1">
      <alignment horizontal="center" vertical="center" wrapText="1"/>
    </xf>
    <xf numFmtId="0" fontId="12" fillId="0" borderId="31" xfId="0" applyFont="1" applyFill="1" applyBorder="1" applyAlignment="1" applyProtection="1">
      <alignment horizontal="center" vertical="center" wrapText="1"/>
    </xf>
    <xf numFmtId="0" fontId="12" fillId="0" borderId="84" xfId="0" applyFont="1" applyFill="1" applyBorder="1" applyAlignment="1" applyProtection="1">
      <alignment horizontal="center" vertical="center" wrapText="1"/>
    </xf>
    <xf numFmtId="0" fontId="3" fillId="2" borderId="17" xfId="0" applyFont="1" applyFill="1" applyBorder="1" applyAlignment="1" applyProtection="1">
      <alignment horizontal="center" vertical="center"/>
      <protection locked="0"/>
    </xf>
    <xf numFmtId="0" fontId="3" fillId="2" borderId="32" xfId="0" applyFont="1" applyFill="1" applyBorder="1" applyAlignment="1" applyProtection="1">
      <alignment horizontal="center" vertical="center"/>
      <protection locked="0"/>
    </xf>
    <xf numFmtId="0" fontId="3" fillId="2" borderId="69" xfId="0" applyFont="1" applyFill="1" applyBorder="1" applyAlignment="1" applyProtection="1">
      <alignment horizontal="center" vertical="center"/>
      <protection locked="0"/>
    </xf>
    <xf numFmtId="0" fontId="3" fillId="2" borderId="105" xfId="0" applyFont="1" applyFill="1" applyBorder="1" applyAlignment="1" applyProtection="1">
      <alignment horizontal="center" vertical="center"/>
      <protection locked="0"/>
    </xf>
    <xf numFmtId="177" fontId="3" fillId="0" borderId="140" xfId="0" applyNumberFormat="1" applyFont="1" applyFill="1" applyBorder="1" applyAlignment="1" applyProtection="1">
      <alignment horizontal="center" vertical="center"/>
    </xf>
    <xf numFmtId="177" fontId="3" fillId="0" borderId="38" xfId="0" applyNumberFormat="1" applyFont="1" applyFill="1" applyBorder="1" applyAlignment="1" applyProtection="1">
      <alignment horizontal="center" vertical="center"/>
    </xf>
    <xf numFmtId="56" fontId="4" fillId="3" borderId="85" xfId="0" applyNumberFormat="1" applyFont="1" applyFill="1" applyBorder="1" applyAlignment="1" applyProtection="1">
      <alignment horizontal="left" vertical="center"/>
    </xf>
    <xf numFmtId="56" fontId="4" fillId="3" borderId="43" xfId="0" applyNumberFormat="1" applyFont="1" applyFill="1" applyBorder="1" applyAlignment="1" applyProtection="1">
      <alignment horizontal="left" vertical="center"/>
    </xf>
    <xf numFmtId="177" fontId="4" fillId="5" borderId="140" xfId="0" applyNumberFormat="1" applyFont="1" applyFill="1" applyBorder="1" applyAlignment="1" applyProtection="1">
      <alignment horizontal="center" vertical="center"/>
    </xf>
    <xf numFmtId="177" fontId="4" fillId="5" borderId="38" xfId="0" applyNumberFormat="1" applyFont="1" applyFill="1" applyBorder="1" applyAlignment="1" applyProtection="1">
      <alignment horizontal="center" vertical="center"/>
    </xf>
    <xf numFmtId="56" fontId="3" fillId="2" borderId="110" xfId="0" applyNumberFormat="1" applyFont="1" applyFill="1" applyBorder="1" applyAlignment="1" applyProtection="1">
      <alignment horizontal="center" vertical="center"/>
      <protection locked="0"/>
    </xf>
    <xf numFmtId="56" fontId="3" fillId="2" borderId="69" xfId="0" applyNumberFormat="1" applyFont="1" applyFill="1" applyBorder="1" applyAlignment="1" applyProtection="1">
      <alignment horizontal="center" vertical="center"/>
      <protection locked="0"/>
    </xf>
    <xf numFmtId="56" fontId="3" fillId="2" borderId="108"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xf>
    <xf numFmtId="0" fontId="18" fillId="0" borderId="1" xfId="0" applyFont="1" applyFill="1" applyBorder="1" applyAlignment="1" applyProtection="1">
      <alignment horizontal="center" vertical="center"/>
    </xf>
    <xf numFmtId="0" fontId="4" fillId="0" borderId="23" xfId="0" applyFont="1" applyFill="1" applyBorder="1" applyAlignment="1" applyProtection="1">
      <alignment horizontal="center" vertical="center"/>
    </xf>
    <xf numFmtId="0" fontId="4" fillId="0" borderId="95" xfId="0" applyFont="1" applyFill="1" applyBorder="1" applyAlignment="1" applyProtection="1">
      <alignment horizontal="center" vertical="center"/>
    </xf>
    <xf numFmtId="0" fontId="4" fillId="0" borderId="71" xfId="0" applyFont="1" applyFill="1" applyBorder="1" applyAlignment="1" applyProtection="1">
      <alignment horizontal="center" vertical="center"/>
    </xf>
    <xf numFmtId="0" fontId="4" fillId="0" borderId="99" xfId="0" applyFont="1" applyFill="1" applyBorder="1" applyAlignment="1" applyProtection="1">
      <alignment horizontal="center" vertical="center"/>
    </xf>
    <xf numFmtId="0" fontId="4" fillId="0" borderId="74" xfId="0" applyFont="1" applyFill="1" applyBorder="1" applyAlignment="1" applyProtection="1">
      <alignment horizontal="center" vertical="center"/>
    </xf>
    <xf numFmtId="0" fontId="4" fillId="0" borderId="87" xfId="0" applyFont="1" applyFill="1" applyBorder="1" applyAlignment="1" applyProtection="1">
      <alignment horizontal="center" vertical="center"/>
    </xf>
    <xf numFmtId="0" fontId="18" fillId="0" borderId="22" xfId="0" applyFont="1" applyFill="1" applyBorder="1" applyAlignment="1" applyProtection="1">
      <alignment horizontal="center" vertical="center"/>
    </xf>
    <xf numFmtId="0" fontId="9" fillId="0" borderId="96" xfId="0" applyFont="1" applyFill="1" applyBorder="1" applyAlignment="1" applyProtection="1">
      <alignment horizontal="center" vertical="center"/>
    </xf>
    <xf numFmtId="0" fontId="9" fillId="0" borderId="95" xfId="0" applyFont="1" applyFill="1" applyBorder="1" applyAlignment="1" applyProtection="1">
      <alignment horizontal="center" vertical="center"/>
    </xf>
    <xf numFmtId="0" fontId="9" fillId="0" borderId="82"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18" fillId="0" borderId="29" xfId="0" applyFont="1" applyFill="1" applyBorder="1" applyAlignment="1" applyProtection="1">
      <alignment horizontal="center" vertical="center"/>
    </xf>
    <xf numFmtId="0" fontId="18" fillId="0" borderId="30" xfId="0" applyFont="1" applyFill="1" applyBorder="1" applyAlignment="1" applyProtection="1">
      <alignment horizontal="center" vertical="center"/>
    </xf>
    <xf numFmtId="20" fontId="15" fillId="0" borderId="113" xfId="0" applyNumberFormat="1" applyFont="1" applyFill="1" applyBorder="1" applyAlignment="1" applyProtection="1">
      <alignment horizontal="center" vertical="center"/>
    </xf>
    <xf numFmtId="0" fontId="16" fillId="0" borderId="0" xfId="0" applyFont="1" applyFill="1" applyBorder="1" applyAlignment="1" applyProtection="1">
      <alignment vertical="center"/>
      <protection locked="0"/>
    </xf>
    <xf numFmtId="0" fontId="7" fillId="0" borderId="0" xfId="0" applyFont="1" applyFill="1" applyBorder="1" applyAlignment="1" applyProtection="1">
      <alignment horizontal="center" vertical="center"/>
    </xf>
    <xf numFmtId="0" fontId="4" fillId="0" borderId="84" xfId="0" applyFont="1" applyFill="1" applyBorder="1" applyAlignment="1" applyProtection="1">
      <alignment horizontal="center" vertical="center" wrapText="1"/>
    </xf>
    <xf numFmtId="0" fontId="4" fillId="0" borderId="4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46" xfId="0" applyFont="1" applyFill="1" applyBorder="1" applyAlignment="1" applyProtection="1">
      <alignment horizontal="center" vertical="center" wrapText="1"/>
    </xf>
    <xf numFmtId="20" fontId="3" fillId="2" borderId="101" xfId="0" applyNumberFormat="1" applyFont="1" applyFill="1" applyBorder="1" applyAlignment="1" applyProtection="1">
      <alignment horizontal="center" vertical="center"/>
      <protection locked="0"/>
    </xf>
    <xf numFmtId="20" fontId="3" fillId="2" borderId="70" xfId="0" applyNumberFormat="1" applyFont="1" applyFill="1" applyBorder="1" applyAlignment="1" applyProtection="1">
      <alignment horizontal="center" vertical="center"/>
      <protection locked="0"/>
    </xf>
    <xf numFmtId="20" fontId="3" fillId="2" borderId="109" xfId="0" applyNumberFormat="1" applyFont="1" applyFill="1" applyBorder="1" applyAlignment="1" applyProtection="1">
      <alignment horizontal="center" vertical="center"/>
      <protection locked="0"/>
    </xf>
    <xf numFmtId="20" fontId="3" fillId="2" borderId="69" xfId="0" applyNumberFormat="1" applyFont="1" applyFill="1" applyBorder="1" applyAlignment="1" applyProtection="1">
      <alignment horizontal="center" vertical="center"/>
      <protection locked="0"/>
    </xf>
    <xf numFmtId="20" fontId="3" fillId="2" borderId="108" xfId="0" applyNumberFormat="1" applyFont="1" applyFill="1" applyBorder="1" applyAlignment="1" applyProtection="1">
      <alignment horizontal="center" vertical="center"/>
      <protection locked="0"/>
    </xf>
    <xf numFmtId="20" fontId="3" fillId="2" borderId="102" xfId="0" applyNumberFormat="1" applyFont="1" applyFill="1" applyBorder="1" applyAlignment="1" applyProtection="1">
      <alignment horizontal="center" vertical="center"/>
      <protection locked="0"/>
    </xf>
    <xf numFmtId="20" fontId="3" fillId="2" borderId="105" xfId="0" applyNumberFormat="1" applyFont="1" applyFill="1" applyBorder="1" applyAlignment="1" applyProtection="1">
      <alignment horizontal="center" vertical="center"/>
      <protection locked="0"/>
    </xf>
    <xf numFmtId="0" fontId="4" fillId="0" borderId="101" xfId="0" applyFont="1" applyFill="1" applyBorder="1" applyAlignment="1" applyProtection="1">
      <alignment horizontal="center" vertical="center"/>
    </xf>
    <xf numFmtId="0" fontId="4" fillId="0" borderId="70" xfId="0" applyFont="1" applyFill="1" applyBorder="1" applyAlignment="1" applyProtection="1">
      <alignment horizontal="center" vertical="center"/>
    </xf>
    <xf numFmtId="0" fontId="5" fillId="0" borderId="70" xfId="0" applyFont="1" applyFill="1" applyBorder="1" applyAlignment="1" applyProtection="1">
      <alignment horizontal="center" vertical="center"/>
    </xf>
    <xf numFmtId="0" fontId="5" fillId="0" borderId="107" xfId="0" applyFont="1" applyFill="1" applyBorder="1" applyAlignment="1" applyProtection="1">
      <alignment horizontal="center" vertical="center"/>
    </xf>
    <xf numFmtId="0" fontId="5" fillId="0" borderId="69" xfId="0" applyFont="1" applyFill="1" applyBorder="1" applyAlignment="1" applyProtection="1">
      <alignment horizontal="center" vertical="center"/>
    </xf>
    <xf numFmtId="0" fontId="5" fillId="0" borderId="108" xfId="0" applyFont="1" applyFill="1" applyBorder="1" applyAlignment="1" applyProtection="1">
      <alignment horizontal="center" vertical="center"/>
    </xf>
    <xf numFmtId="0" fontId="4" fillId="0" borderId="102" xfId="0" applyFont="1" applyFill="1" applyBorder="1" applyAlignment="1" applyProtection="1">
      <alignment horizontal="center" vertical="center"/>
    </xf>
    <xf numFmtId="0" fontId="4" fillId="0" borderId="69" xfId="0" applyFont="1" applyFill="1" applyBorder="1" applyAlignment="1" applyProtection="1">
      <alignment horizontal="center" vertical="center"/>
    </xf>
    <xf numFmtId="20" fontId="3" fillId="2" borderId="107" xfId="0" applyNumberFormat="1" applyFont="1" applyFill="1" applyBorder="1" applyAlignment="1" applyProtection="1">
      <alignment horizontal="center" vertical="center"/>
      <protection locked="0"/>
    </xf>
    <xf numFmtId="56" fontId="3" fillId="2" borderId="136" xfId="0" applyNumberFormat="1" applyFont="1" applyFill="1" applyBorder="1" applyAlignment="1" applyProtection="1">
      <alignment horizontal="center" vertical="center"/>
      <protection locked="0"/>
    </xf>
    <xf numFmtId="56" fontId="3" fillId="2" borderId="32" xfId="0" applyNumberFormat="1" applyFont="1" applyFill="1" applyBorder="1" applyAlignment="1" applyProtection="1">
      <alignment horizontal="center" vertical="center"/>
      <protection locked="0"/>
    </xf>
    <xf numFmtId="56" fontId="3" fillId="2" borderId="46" xfId="0" applyNumberFormat="1" applyFont="1" applyFill="1" applyBorder="1" applyAlignment="1" applyProtection="1">
      <alignment horizontal="center" vertical="center"/>
      <protection locked="0"/>
    </xf>
    <xf numFmtId="0" fontId="18" fillId="0" borderId="28" xfId="0" applyFont="1" applyFill="1" applyBorder="1" applyAlignment="1" applyProtection="1">
      <alignment horizontal="center" vertical="center"/>
    </xf>
    <xf numFmtId="0" fontId="18" fillId="0" borderId="8" xfId="0" applyFont="1" applyFill="1" applyBorder="1" applyAlignment="1" applyProtection="1">
      <alignment horizontal="center" vertical="center" wrapText="1"/>
    </xf>
    <xf numFmtId="0" fontId="9" fillId="0" borderId="71" xfId="0" applyFont="1" applyFill="1" applyBorder="1" applyAlignment="1" applyProtection="1">
      <alignment horizontal="center" vertical="center"/>
    </xf>
    <xf numFmtId="0" fontId="9" fillId="0" borderId="83" xfId="0" applyFont="1" applyFill="1" applyBorder="1" applyAlignment="1" applyProtection="1">
      <alignment horizontal="center" vertical="center"/>
    </xf>
    <xf numFmtId="0" fontId="9" fillId="0" borderId="112" xfId="0" applyFont="1" applyFill="1" applyBorder="1" applyAlignment="1" applyProtection="1">
      <alignment horizontal="center" vertical="center"/>
    </xf>
    <xf numFmtId="0" fontId="9" fillId="0" borderId="27" xfId="0" applyFont="1" applyFill="1" applyBorder="1" applyAlignment="1" applyProtection="1">
      <alignment horizontal="center" vertical="center"/>
    </xf>
    <xf numFmtId="177" fontId="4" fillId="5" borderId="138" xfId="0" applyNumberFormat="1" applyFont="1" applyFill="1" applyBorder="1" applyAlignment="1" applyProtection="1">
      <alignment horizontal="center" vertical="center"/>
    </xf>
    <xf numFmtId="177" fontId="4" fillId="5" borderId="139" xfId="0" applyNumberFormat="1" applyFont="1" applyFill="1" applyBorder="1" applyAlignment="1" applyProtection="1">
      <alignment horizontal="center" vertical="center"/>
    </xf>
    <xf numFmtId="0" fontId="3" fillId="2" borderId="130" xfId="0" applyFont="1" applyFill="1" applyBorder="1" applyAlignment="1" applyProtection="1">
      <alignment horizontal="center" vertical="center"/>
      <protection locked="0"/>
    </xf>
    <xf numFmtId="56" fontId="4" fillId="3" borderId="101" xfId="0" applyNumberFormat="1" applyFont="1" applyFill="1" applyBorder="1" applyAlignment="1" applyProtection="1">
      <alignment horizontal="left" vertical="center"/>
    </xf>
    <xf numFmtId="56" fontId="4" fillId="3" borderId="70" xfId="0" applyNumberFormat="1" applyFont="1" applyFill="1" applyBorder="1" applyAlignment="1" applyProtection="1">
      <alignment horizontal="left" vertical="center"/>
    </xf>
    <xf numFmtId="56" fontId="4" fillId="3" borderId="107" xfId="0" applyNumberFormat="1" applyFont="1" applyFill="1" applyBorder="1" applyAlignment="1" applyProtection="1">
      <alignment horizontal="left" vertical="center"/>
    </xf>
    <xf numFmtId="20" fontId="15" fillId="0" borderId="62" xfId="0" applyNumberFormat="1" applyFont="1" applyFill="1" applyBorder="1" applyAlignment="1" applyProtection="1">
      <alignment horizontal="center" vertical="center"/>
    </xf>
    <xf numFmtId="20" fontId="15" fillId="0" borderId="114" xfId="0" applyNumberFormat="1" applyFont="1" applyFill="1" applyBorder="1" applyAlignment="1" applyProtection="1">
      <alignment horizontal="center" vertical="center"/>
    </xf>
    <xf numFmtId="20" fontId="15" fillId="0" borderId="14" xfId="0" applyNumberFormat="1" applyFont="1" applyFill="1" applyBorder="1" applyAlignment="1" applyProtection="1">
      <alignment horizontal="center" vertical="center"/>
    </xf>
    <xf numFmtId="0" fontId="24" fillId="5" borderId="50" xfId="2" applyFill="1" applyBorder="1" applyAlignment="1">
      <alignment horizontal="center" vertical="center"/>
    </xf>
    <xf numFmtId="0" fontId="24" fillId="5" borderId="51" xfId="2" applyFill="1" applyBorder="1" applyAlignment="1">
      <alignment horizontal="center" vertical="center"/>
    </xf>
    <xf numFmtId="0" fontId="24" fillId="5" borderId="2" xfId="2" applyFill="1" applyBorder="1" applyAlignment="1">
      <alignment horizontal="center" vertical="center"/>
    </xf>
    <xf numFmtId="0" fontId="24" fillId="5" borderId="36" xfId="2" applyFill="1" applyBorder="1" applyAlignment="1">
      <alignment horizontal="center" vertical="center"/>
    </xf>
    <xf numFmtId="0" fontId="28" fillId="0" borderId="118" xfId="2" applyFont="1" applyBorder="1" applyAlignment="1">
      <alignment horizontal="center" vertical="center" wrapText="1"/>
    </xf>
    <xf numFmtId="0" fontId="28" fillId="0" borderId="100" xfId="2" applyFont="1" applyBorder="1" applyAlignment="1">
      <alignment horizontal="center" vertical="center" wrapText="1"/>
    </xf>
    <xf numFmtId="0" fontId="25" fillId="5" borderId="94" xfId="2" applyFont="1" applyFill="1" applyBorder="1" applyAlignment="1">
      <alignment horizontal="center" vertical="center" textRotation="255" wrapText="1"/>
    </xf>
    <xf numFmtId="0" fontId="25" fillId="5" borderId="93" xfId="2" applyFont="1" applyFill="1" applyBorder="1" applyAlignment="1">
      <alignment horizontal="center" vertical="center" textRotation="255" wrapText="1"/>
    </xf>
    <xf numFmtId="0" fontId="25" fillId="5" borderId="41" xfId="2" applyFont="1" applyFill="1" applyBorder="1" applyAlignment="1">
      <alignment horizontal="center" vertical="center" wrapText="1"/>
    </xf>
    <xf numFmtId="0" fontId="25" fillId="5" borderId="31" xfId="2" applyFont="1" applyFill="1" applyBorder="1" applyAlignment="1">
      <alignment horizontal="center" vertical="center" wrapText="1"/>
    </xf>
    <xf numFmtId="0" fontId="25" fillId="5" borderId="85" xfId="2" applyFont="1" applyFill="1" applyBorder="1" applyAlignment="1">
      <alignment horizontal="center" vertical="center" wrapText="1"/>
    </xf>
    <xf numFmtId="0" fontId="25" fillId="5" borderId="32" xfId="2" applyFont="1" applyFill="1" applyBorder="1" applyAlignment="1">
      <alignment horizontal="center" vertical="center" wrapText="1"/>
    </xf>
    <xf numFmtId="0" fontId="24" fillId="0" borderId="86" xfId="2" applyBorder="1" applyAlignment="1">
      <alignment horizontal="center" vertical="center"/>
    </xf>
    <xf numFmtId="0" fontId="24" fillId="0" borderId="100" xfId="2" applyBorder="1" applyAlignment="1">
      <alignment horizontal="center" vertical="center"/>
    </xf>
    <xf numFmtId="0" fontId="28" fillId="0" borderId="86" xfId="2" applyFont="1" applyBorder="1" applyAlignment="1">
      <alignment horizontal="center" vertical="center" wrapText="1"/>
    </xf>
    <xf numFmtId="0" fontId="24" fillId="5" borderId="25" xfId="2" applyFill="1" applyBorder="1" applyAlignment="1">
      <alignment horizontal="left" vertical="center"/>
    </xf>
    <xf numFmtId="0" fontId="24" fillId="5" borderId="0" xfId="2" applyFill="1" applyBorder="1" applyAlignment="1">
      <alignment horizontal="left" vertical="center"/>
    </xf>
    <xf numFmtId="0" fontId="24" fillId="5" borderId="59" xfId="2" applyFill="1" applyBorder="1" applyAlignment="1">
      <alignment horizontal="left" vertical="center"/>
    </xf>
    <xf numFmtId="0" fontId="24" fillId="5" borderId="99" xfId="2" applyFill="1" applyBorder="1" applyAlignment="1">
      <alignment horizontal="left" vertical="center"/>
    </xf>
    <xf numFmtId="0" fontId="24" fillId="5" borderId="74" xfId="2" applyFill="1" applyBorder="1" applyAlignment="1">
      <alignment horizontal="left" vertical="center"/>
    </xf>
    <xf numFmtId="0" fontId="24" fillId="5" borderId="100" xfId="2" applyFill="1" applyBorder="1" applyAlignment="1">
      <alignment horizontal="left" vertical="center"/>
    </xf>
    <xf numFmtId="0" fontId="24" fillId="5" borderId="86" xfId="2" applyFill="1" applyBorder="1" applyAlignment="1">
      <alignment horizontal="left" vertical="center"/>
    </xf>
    <xf numFmtId="0" fontId="24" fillId="5" borderId="87" xfId="2" applyFill="1" applyBorder="1" applyAlignment="1">
      <alignment horizontal="left" vertical="center"/>
    </xf>
    <xf numFmtId="0" fontId="24" fillId="5" borderId="115" xfId="2" applyFill="1" applyBorder="1" applyAlignment="1">
      <alignment horizontal="left" vertical="center"/>
    </xf>
    <xf numFmtId="0" fontId="24" fillId="5" borderId="52" xfId="2" applyFill="1" applyBorder="1" applyAlignment="1">
      <alignment horizontal="left" vertical="center"/>
    </xf>
    <xf numFmtId="0" fontId="24" fillId="5" borderId="51" xfId="2" applyFill="1" applyBorder="1" applyAlignment="1">
      <alignment horizontal="left" vertical="center"/>
    </xf>
    <xf numFmtId="0" fontId="24" fillId="5" borderId="50" xfId="2" applyFill="1" applyBorder="1" applyAlignment="1">
      <alignment horizontal="left" vertical="center"/>
    </xf>
    <xf numFmtId="0" fontId="24" fillId="5" borderId="92" xfId="2" applyFill="1" applyBorder="1" applyAlignment="1">
      <alignment horizontal="left" vertical="center"/>
    </xf>
    <xf numFmtId="0" fontId="24" fillId="5" borderId="104" xfId="2" applyFill="1" applyBorder="1" applyAlignment="1">
      <alignment horizontal="left" vertical="center"/>
    </xf>
    <xf numFmtId="0" fontId="24" fillId="5" borderId="20" xfId="2" applyFill="1" applyBorder="1" applyAlignment="1">
      <alignment horizontal="left" vertical="center"/>
    </xf>
    <xf numFmtId="0" fontId="24" fillId="5" borderId="116" xfId="2" applyFill="1" applyBorder="1" applyAlignment="1">
      <alignment horizontal="left" vertical="center"/>
    </xf>
    <xf numFmtId="0" fontId="24" fillId="5" borderId="117" xfId="2" applyFill="1" applyBorder="1" applyAlignment="1">
      <alignment horizontal="left" vertical="center"/>
    </xf>
    <xf numFmtId="0" fontId="26" fillId="5" borderId="0" xfId="2" applyFont="1" applyFill="1" applyAlignment="1">
      <alignment horizontal="center" vertical="center"/>
    </xf>
    <xf numFmtId="0" fontId="24" fillId="5" borderId="104" xfId="2" applyFill="1" applyBorder="1" applyAlignment="1">
      <alignment horizontal="center" vertical="center"/>
    </xf>
    <xf numFmtId="0" fontId="24" fillId="5" borderId="20" xfId="2" applyFill="1" applyBorder="1" applyAlignment="1">
      <alignment horizontal="center" vertical="center"/>
    </xf>
    <xf numFmtId="0" fontId="24" fillId="5" borderId="21" xfId="2" applyFill="1" applyBorder="1" applyAlignment="1">
      <alignment horizontal="center" vertical="center"/>
    </xf>
    <xf numFmtId="0" fontId="27" fillId="5" borderId="20" xfId="2" applyFont="1" applyFill="1" applyBorder="1" applyAlignment="1">
      <alignment horizontal="right" vertical="center" wrapText="1"/>
    </xf>
    <xf numFmtId="0" fontId="27" fillId="5" borderId="21" xfId="2" applyFont="1" applyFill="1" applyBorder="1" applyAlignment="1">
      <alignment horizontal="right" vertical="center" wrapText="1"/>
    </xf>
    <xf numFmtId="0" fontId="24" fillId="5" borderId="2" xfId="2" applyFill="1" applyBorder="1" applyAlignment="1" applyProtection="1">
      <alignment horizontal="left" vertical="center"/>
      <protection locked="0"/>
    </xf>
    <xf numFmtId="0" fontId="24" fillId="5" borderId="36" xfId="2" applyFill="1" applyBorder="1" applyAlignment="1" applyProtection="1">
      <alignment horizontal="left" vertical="center"/>
      <protection locked="0"/>
    </xf>
    <xf numFmtId="0" fontId="24" fillId="5" borderId="119" xfId="2" applyFill="1" applyBorder="1" applyAlignment="1" applyProtection="1">
      <alignment horizontal="left" vertical="center"/>
      <protection locked="0"/>
    </xf>
    <xf numFmtId="0" fontId="24" fillId="5" borderId="77" xfId="2" applyFill="1" applyBorder="1" applyAlignment="1" applyProtection="1">
      <alignment horizontal="left" vertical="center"/>
      <protection locked="0"/>
    </xf>
    <xf numFmtId="0" fontId="24" fillId="0" borderId="17" xfId="2" applyBorder="1" applyAlignment="1">
      <alignment horizontal="center" vertical="center"/>
    </xf>
    <xf numFmtId="0" fontId="24" fillId="0" borderId="32" xfId="2" applyBorder="1" applyAlignment="1">
      <alignment horizontal="center" vertical="center"/>
    </xf>
    <xf numFmtId="0" fontId="24" fillId="0" borderId="31" xfId="2" applyBorder="1" applyAlignment="1">
      <alignment horizontal="center" vertical="center"/>
    </xf>
    <xf numFmtId="0" fontId="24" fillId="0" borderId="86" xfId="2" applyFont="1" applyBorder="1" applyAlignment="1">
      <alignment horizontal="center" vertical="center" wrapText="1"/>
    </xf>
    <xf numFmtId="0" fontId="24" fillId="0" borderId="100" xfId="2" applyFont="1" applyBorder="1" applyAlignment="1">
      <alignment horizontal="center" vertical="center" wrapText="1"/>
    </xf>
    <xf numFmtId="0" fontId="24" fillId="0" borderId="118" xfId="2" applyFont="1" applyBorder="1" applyAlignment="1">
      <alignment horizontal="center" vertical="center" wrapText="1"/>
    </xf>
    <xf numFmtId="0" fontId="24" fillId="5" borderId="60" xfId="2" applyFill="1" applyBorder="1" applyAlignment="1" applyProtection="1">
      <alignment horizontal="left" vertical="center"/>
      <protection locked="0"/>
    </xf>
    <xf numFmtId="0" fontId="24" fillId="5" borderId="37" xfId="2" applyFill="1" applyBorder="1" applyAlignment="1" applyProtection="1">
      <alignment horizontal="left" vertical="center"/>
      <protection locked="0"/>
    </xf>
    <xf numFmtId="0" fontId="26" fillId="5" borderId="0" xfId="2" applyFont="1" applyFill="1" applyAlignment="1" applyProtection="1">
      <alignment horizontal="center" vertical="center"/>
      <protection locked="0"/>
    </xf>
    <xf numFmtId="0" fontId="25" fillId="5" borderId="85" xfId="2" applyFont="1" applyFill="1" applyBorder="1" applyAlignment="1" applyProtection="1">
      <alignment horizontal="center" vertical="center" wrapText="1"/>
      <protection locked="0"/>
    </xf>
    <xf numFmtId="0" fontId="25" fillId="5" borderId="32" xfId="2" applyFont="1" applyFill="1" applyBorder="1" applyAlignment="1" applyProtection="1">
      <alignment horizontal="center" vertical="center" wrapText="1"/>
      <protection locked="0"/>
    </xf>
    <xf numFmtId="0" fontId="24" fillId="5" borderId="115" xfId="2" applyFill="1" applyBorder="1" applyAlignment="1" applyProtection="1">
      <alignment horizontal="left" vertical="center"/>
      <protection locked="0"/>
    </xf>
    <xf numFmtId="0" fontId="24" fillId="5" borderId="52" xfId="2" applyFill="1" applyBorder="1" applyAlignment="1" applyProtection="1">
      <alignment horizontal="left" vertical="center"/>
      <protection locked="0"/>
    </xf>
    <xf numFmtId="0" fontId="24" fillId="5" borderId="51" xfId="2" applyFill="1" applyBorder="1" applyAlignment="1" applyProtection="1">
      <alignment horizontal="left" vertical="center"/>
      <protection locked="0"/>
    </xf>
    <xf numFmtId="0" fontId="24" fillId="5" borderId="50" xfId="2" applyFill="1" applyBorder="1" applyAlignment="1" applyProtection="1">
      <alignment horizontal="left" vertical="center"/>
      <protection locked="0"/>
    </xf>
    <xf numFmtId="0" fontId="24" fillId="5" borderId="92" xfId="2" applyFill="1" applyBorder="1" applyAlignment="1" applyProtection="1">
      <alignment horizontal="left" vertical="center"/>
      <protection locked="0"/>
    </xf>
    <xf numFmtId="0" fontId="25" fillId="5" borderId="94" xfId="2" applyFont="1" applyFill="1" applyBorder="1" applyAlignment="1" applyProtection="1">
      <alignment horizontal="center" vertical="center" textRotation="255" wrapText="1"/>
      <protection locked="0"/>
    </xf>
    <xf numFmtId="0" fontId="25" fillId="5" borderId="93" xfId="2" applyFont="1" applyFill="1" applyBorder="1" applyAlignment="1" applyProtection="1">
      <alignment horizontal="center" vertical="center" textRotation="255" wrapText="1"/>
      <protection locked="0"/>
    </xf>
    <xf numFmtId="0" fontId="24" fillId="5" borderId="104" xfId="2" applyFill="1" applyBorder="1" applyAlignment="1" applyProtection="1">
      <alignment horizontal="center" vertical="center"/>
      <protection locked="0"/>
    </xf>
    <xf numFmtId="0" fontId="24" fillId="5" borderId="20" xfId="2" applyFill="1" applyBorder="1" applyAlignment="1" applyProtection="1">
      <alignment horizontal="center" vertical="center"/>
      <protection locked="0"/>
    </xf>
    <xf numFmtId="0" fontId="24" fillId="5" borderId="21" xfId="2" applyFill="1" applyBorder="1" applyAlignment="1" applyProtection="1">
      <alignment horizontal="center" vertical="center"/>
      <protection locked="0"/>
    </xf>
    <xf numFmtId="0" fontId="25" fillId="5" borderId="41" xfId="2" applyFont="1" applyFill="1" applyBorder="1" applyAlignment="1" applyProtection="1">
      <alignment horizontal="center" vertical="center" wrapText="1"/>
      <protection locked="0"/>
    </xf>
    <xf numFmtId="0" fontId="25" fillId="5" borderId="31" xfId="2" applyFont="1" applyFill="1" applyBorder="1" applyAlignment="1" applyProtection="1">
      <alignment horizontal="center" vertical="center" wrapText="1"/>
      <protection locked="0"/>
    </xf>
    <xf numFmtId="179" fontId="43" fillId="0" borderId="141" xfId="2" applyNumberFormat="1" applyFont="1" applyFill="1" applyBorder="1" applyAlignment="1">
      <alignment horizontal="left" vertical="center" wrapText="1"/>
    </xf>
    <xf numFmtId="179" fontId="43" fillId="0" borderId="0" xfId="2" applyNumberFormat="1" applyFont="1" applyFill="1" applyBorder="1" applyAlignment="1">
      <alignment horizontal="left" vertical="center" wrapText="1"/>
    </xf>
    <xf numFmtId="0" fontId="24" fillId="0" borderId="0" xfId="2" applyAlignment="1">
      <alignment horizontal="center" vertical="center"/>
    </xf>
    <xf numFmtId="0" fontId="24" fillId="0" borderId="0" xfId="2" applyBorder="1" applyAlignment="1">
      <alignment horizontal="center" vertical="center" wrapText="1"/>
    </xf>
    <xf numFmtId="0" fontId="24" fillId="5" borderId="104" xfId="2" applyFill="1" applyBorder="1" applyAlignment="1" applyProtection="1">
      <alignment horizontal="left" vertical="center"/>
      <protection locked="0"/>
    </xf>
    <xf numFmtId="0" fontId="24" fillId="5" borderId="20" xfId="2" applyFill="1" applyBorder="1" applyAlignment="1" applyProtection="1">
      <alignment horizontal="left" vertical="center"/>
      <protection locked="0"/>
    </xf>
    <xf numFmtId="0" fontId="27" fillId="5" borderId="20" xfId="2" applyFont="1" applyFill="1" applyBorder="1" applyAlignment="1" applyProtection="1">
      <alignment horizontal="right" vertical="center" wrapText="1"/>
      <protection locked="0"/>
    </xf>
    <xf numFmtId="0" fontId="27" fillId="5" borderId="21" xfId="2" applyFont="1" applyFill="1" applyBorder="1" applyAlignment="1" applyProtection="1">
      <alignment horizontal="right" vertical="center" wrapText="1"/>
      <protection locked="0"/>
    </xf>
    <xf numFmtId="0" fontId="24" fillId="5" borderId="99" xfId="2" applyFill="1" applyBorder="1" applyAlignment="1" applyProtection="1">
      <alignment horizontal="left" vertical="center"/>
      <protection locked="0"/>
    </xf>
    <xf numFmtId="0" fontId="24" fillId="5" borderId="74" xfId="2" applyFill="1" applyBorder="1" applyAlignment="1" applyProtection="1">
      <alignment horizontal="left" vertical="center"/>
      <protection locked="0"/>
    </xf>
    <xf numFmtId="0" fontId="24" fillId="5" borderId="100" xfId="2" applyFill="1" applyBorder="1" applyAlignment="1" applyProtection="1">
      <alignment horizontal="left" vertical="center"/>
      <protection locked="0"/>
    </xf>
    <xf numFmtId="0" fontId="24" fillId="5" borderId="86" xfId="2" applyFill="1" applyBorder="1" applyAlignment="1" applyProtection="1">
      <alignment horizontal="left" vertical="center"/>
      <protection locked="0"/>
    </xf>
    <xf numFmtId="0" fontId="24" fillId="5" borderId="87" xfId="2" applyFill="1" applyBorder="1" applyAlignment="1" applyProtection="1">
      <alignment horizontal="left" vertical="center"/>
      <protection locked="0"/>
    </xf>
    <xf numFmtId="0" fontId="3" fillId="6" borderId="126" xfId="0" applyFont="1" applyFill="1" applyBorder="1" applyAlignment="1">
      <alignment horizontal="center" vertical="center" wrapText="1"/>
    </xf>
    <xf numFmtId="0" fontId="3" fillId="6" borderId="127"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28" xfId="0" applyFont="1" applyFill="1" applyBorder="1" applyAlignment="1">
      <alignment horizontal="center" vertical="center" wrapText="1"/>
    </xf>
    <xf numFmtId="0" fontId="15" fillId="0" borderId="22" xfId="0" applyFont="1" applyBorder="1" applyAlignment="1">
      <alignment horizontal="center" vertical="center" wrapText="1"/>
    </xf>
    <xf numFmtId="0" fontId="15" fillId="0" borderId="38" xfId="0" applyFont="1" applyBorder="1" applyAlignment="1">
      <alignment horizontal="center" vertical="center" wrapText="1"/>
    </xf>
    <xf numFmtId="0" fontId="9" fillId="0" borderId="0" xfId="0" applyFont="1" applyAlignment="1">
      <alignment horizontal="center" vertical="center"/>
    </xf>
    <xf numFmtId="0" fontId="4" fillId="0" borderId="0" xfId="0" applyFont="1" applyAlignment="1">
      <alignment horizontal="center" vertical="center"/>
    </xf>
    <xf numFmtId="0" fontId="12" fillId="0" borderId="85" xfId="0" applyFont="1" applyBorder="1" applyAlignment="1">
      <alignment horizontal="left" vertical="center" wrapText="1"/>
    </xf>
    <xf numFmtId="0" fontId="7" fillId="0" borderId="0" xfId="0" applyFont="1" applyAlignment="1">
      <alignment horizontal="center" vertical="center"/>
    </xf>
    <xf numFmtId="0" fontId="3" fillId="6" borderId="3" xfId="0" applyFont="1" applyFill="1" applyBorder="1" applyAlignment="1">
      <alignment horizontal="center" vertical="center" shrinkToFit="1"/>
    </xf>
    <xf numFmtId="0" fontId="6" fillId="0" borderId="97" xfId="0" applyFont="1" applyBorder="1" applyAlignment="1">
      <alignment horizontal="center" vertical="center" wrapText="1"/>
    </xf>
    <xf numFmtId="0" fontId="6" fillId="0" borderId="98" xfId="0" applyFont="1" applyBorder="1" applyAlignment="1">
      <alignment horizontal="center" vertical="center" wrapText="1"/>
    </xf>
    <xf numFmtId="178" fontId="30" fillId="6" borderId="121" xfId="0" applyNumberFormat="1" applyFont="1" applyFill="1" applyBorder="1" applyAlignment="1">
      <alignment horizontal="center" vertical="center" wrapText="1"/>
    </xf>
    <xf numFmtId="178" fontId="30" fillId="6" borderId="122" xfId="0" applyNumberFormat="1" applyFont="1" applyFill="1" applyBorder="1" applyAlignment="1">
      <alignment horizontal="center" vertical="center" wrapText="1"/>
    </xf>
    <xf numFmtId="178" fontId="30" fillId="6" borderId="123" xfId="0" applyNumberFormat="1" applyFont="1" applyFill="1" applyBorder="1" applyAlignment="1">
      <alignment horizontal="center" vertical="center" wrapText="1"/>
    </xf>
    <xf numFmtId="0" fontId="4" fillId="0" borderId="73" xfId="0" applyFont="1" applyBorder="1" applyAlignment="1">
      <alignment horizontal="center" vertical="center" wrapText="1"/>
    </xf>
    <xf numFmtId="0" fontId="4" fillId="0" borderId="120" xfId="0" applyFont="1" applyBorder="1" applyAlignment="1">
      <alignment horizontal="center" vertical="center" wrapText="1"/>
    </xf>
    <xf numFmtId="0" fontId="3" fillId="6" borderId="5" xfId="0" applyFont="1" applyFill="1" applyBorder="1" applyAlignment="1">
      <alignment horizontal="center" vertical="center" wrapText="1"/>
    </xf>
    <xf numFmtId="0" fontId="3" fillId="6" borderId="125" xfId="0" applyFont="1" applyFill="1" applyBorder="1" applyAlignment="1">
      <alignment horizontal="center" vertical="center" wrapText="1"/>
    </xf>
    <xf numFmtId="0" fontId="4" fillId="0" borderId="75" xfId="0" applyFont="1" applyBorder="1" applyAlignment="1">
      <alignment horizontal="center" vertical="center" wrapText="1"/>
    </xf>
    <xf numFmtId="0" fontId="30" fillId="6" borderId="121" xfId="0" applyFont="1" applyFill="1" applyBorder="1" applyAlignment="1">
      <alignment horizontal="center" vertical="center" wrapText="1"/>
    </xf>
    <xf numFmtId="0" fontId="30" fillId="6" borderId="122" xfId="0" applyFont="1" applyFill="1" applyBorder="1" applyAlignment="1">
      <alignment horizontal="center" vertical="center" wrapText="1"/>
    </xf>
    <xf numFmtId="0" fontId="30" fillId="6" borderId="123" xfId="0" applyFont="1" applyFill="1" applyBorder="1" applyAlignment="1">
      <alignment horizontal="center" vertical="center" wrapText="1"/>
    </xf>
    <xf numFmtId="181" fontId="3" fillId="6" borderId="80" xfId="0" applyNumberFormat="1" applyFont="1" applyFill="1" applyBorder="1" applyAlignment="1">
      <alignment horizontal="center" vertical="center" wrapText="1"/>
    </xf>
    <xf numFmtId="181" fontId="3" fillId="6" borderId="124" xfId="0" applyNumberFormat="1" applyFont="1" applyFill="1" applyBorder="1" applyAlignment="1">
      <alignment horizontal="center" vertical="center" wrapText="1"/>
    </xf>
    <xf numFmtId="0" fontId="12" fillId="0" borderId="96" xfId="0" applyFont="1" applyFill="1" applyBorder="1" applyAlignment="1" applyProtection="1">
      <alignment horizontal="center" vertical="center" wrapText="1" shrinkToFit="1"/>
    </xf>
    <xf numFmtId="0" fontId="12" fillId="0" borderId="71" xfId="0" applyFont="1" applyFill="1" applyBorder="1" applyAlignment="1" applyProtection="1">
      <alignment horizontal="center" vertical="center" wrapText="1" shrinkToFit="1"/>
    </xf>
    <xf numFmtId="0" fontId="12" fillId="0" borderId="82" xfId="0" applyFont="1" applyFill="1" applyBorder="1" applyAlignment="1" applyProtection="1">
      <alignment horizontal="center" vertical="center" wrapText="1" shrinkToFit="1"/>
    </xf>
    <xf numFmtId="0" fontId="12" fillId="0" borderId="83" xfId="0" applyFont="1" applyFill="1" applyBorder="1" applyAlignment="1" applyProtection="1">
      <alignment horizontal="center" vertical="center" wrapText="1" shrinkToFit="1"/>
    </xf>
    <xf numFmtId="0" fontId="12" fillId="0" borderId="24" xfId="0" applyFont="1" applyFill="1" applyBorder="1" applyAlignment="1" applyProtection="1">
      <alignment horizontal="center" vertical="center"/>
    </xf>
    <xf numFmtId="0" fontId="7" fillId="0" borderId="0" xfId="0" applyFont="1" applyFill="1" applyAlignment="1" applyProtection="1">
      <alignment horizontal="center"/>
    </xf>
    <xf numFmtId="0" fontId="18" fillId="0" borderId="2" xfId="0" applyFont="1" applyFill="1" applyBorder="1" applyAlignment="1" applyProtection="1">
      <alignment horizontal="center" vertical="center"/>
    </xf>
    <xf numFmtId="0" fontId="18" fillId="0" borderId="35" xfId="0" applyFont="1" applyFill="1" applyBorder="1" applyAlignment="1" applyProtection="1">
      <alignment horizontal="center" vertical="center"/>
    </xf>
    <xf numFmtId="0" fontId="18" fillId="0" borderId="36" xfId="0" applyFont="1" applyFill="1" applyBorder="1" applyAlignment="1" applyProtection="1">
      <alignment horizontal="center" vertical="center"/>
    </xf>
    <xf numFmtId="0" fontId="4" fillId="0" borderId="96" xfId="0" applyFont="1" applyFill="1" applyBorder="1" applyAlignment="1" applyProtection="1">
      <alignment vertical="center"/>
    </xf>
    <xf numFmtId="0" fontId="4" fillId="0" borderId="71" xfId="0" applyFont="1" applyFill="1" applyBorder="1" applyAlignment="1" applyProtection="1">
      <alignment vertical="center"/>
    </xf>
    <xf numFmtId="0" fontId="4" fillId="0" borderId="82" xfId="0" applyFont="1" applyFill="1" applyBorder="1" applyAlignment="1" applyProtection="1">
      <alignment vertical="center"/>
    </xf>
    <xf numFmtId="0" fontId="4" fillId="0" borderId="83" xfId="0" applyFont="1" applyFill="1" applyBorder="1" applyAlignment="1" applyProtection="1">
      <alignment vertical="center"/>
    </xf>
    <xf numFmtId="0" fontId="4" fillId="0" borderId="112" xfId="0" applyFont="1" applyFill="1" applyBorder="1" applyAlignment="1" applyProtection="1">
      <alignment vertical="center"/>
    </xf>
    <xf numFmtId="0" fontId="4" fillId="0" borderId="27" xfId="0" applyFont="1" applyFill="1" applyBorder="1" applyAlignment="1" applyProtection="1">
      <alignment vertical="center"/>
    </xf>
    <xf numFmtId="0" fontId="6" fillId="0" borderId="0" xfId="0" applyFont="1" applyFill="1" applyAlignment="1" applyProtection="1">
      <alignment horizontal="left"/>
    </xf>
    <xf numFmtId="56" fontId="3" fillId="2" borderId="104" xfId="0" applyNumberFormat="1" applyFont="1" applyFill="1" applyBorder="1" applyAlignment="1" applyProtection="1">
      <alignment horizontal="center" vertical="center" wrapText="1"/>
      <protection locked="0"/>
    </xf>
    <xf numFmtId="56" fontId="3" fillId="2" borderId="20" xfId="0" applyNumberFormat="1" applyFont="1" applyFill="1" applyBorder="1" applyAlignment="1" applyProtection="1">
      <alignment horizontal="center" vertical="center" wrapText="1"/>
      <protection locked="0"/>
    </xf>
    <xf numFmtId="0" fontId="4" fillId="0" borderId="104"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20" fontId="15" fillId="3" borderId="27" xfId="0" applyNumberFormat="1" applyFont="1" applyFill="1" applyBorder="1" applyAlignment="1" applyProtection="1">
      <alignment horizontal="center" vertical="center"/>
    </xf>
    <xf numFmtId="20" fontId="15" fillId="3" borderId="26" xfId="0" applyNumberFormat="1" applyFont="1" applyFill="1" applyBorder="1" applyAlignment="1" applyProtection="1">
      <alignment horizontal="center" vertical="center"/>
    </xf>
    <xf numFmtId="0" fontId="4" fillId="3" borderId="112" xfId="0" applyFont="1" applyFill="1" applyBorder="1" applyAlignment="1" applyProtection="1">
      <alignment horizontal="center" vertical="center"/>
    </xf>
    <xf numFmtId="0" fontId="4" fillId="3" borderId="27" xfId="0" applyFont="1" applyFill="1" applyBorder="1" applyAlignment="1" applyProtection="1">
      <alignment horizontal="center" vertical="center"/>
    </xf>
    <xf numFmtId="0" fontId="18" fillId="0" borderId="1" xfId="0" applyFont="1" applyFill="1" applyBorder="1" applyAlignment="1" applyProtection="1">
      <alignment horizontal="center" vertical="center" shrinkToFit="1"/>
    </xf>
    <xf numFmtId="0" fontId="18" fillId="0" borderId="111" xfId="0" applyFont="1" applyFill="1" applyBorder="1" applyAlignment="1" applyProtection="1">
      <alignment horizontal="center" vertical="center" shrinkToFit="1"/>
    </xf>
    <xf numFmtId="0" fontId="18" fillId="0" borderId="111" xfId="0" applyFont="1" applyFill="1" applyBorder="1" applyAlignment="1" applyProtection="1">
      <alignment horizontal="center" vertical="center" wrapText="1"/>
    </xf>
    <xf numFmtId="0" fontId="3" fillId="6" borderId="3" xfId="0" applyFont="1" applyFill="1" applyBorder="1" applyAlignment="1" applyProtection="1">
      <alignment horizontal="center"/>
    </xf>
    <xf numFmtId="56" fontId="3" fillId="6" borderId="104" xfId="0" applyNumberFormat="1" applyFont="1" applyFill="1" applyBorder="1" applyAlignment="1" applyProtection="1">
      <alignment horizontal="center" vertical="center" wrapText="1"/>
    </xf>
    <xf numFmtId="56" fontId="3" fillId="6" borderId="20" xfId="0" applyNumberFormat="1" applyFont="1" applyFill="1" applyBorder="1" applyAlignment="1" applyProtection="1">
      <alignment horizontal="center" vertical="center" wrapText="1"/>
    </xf>
    <xf numFmtId="0" fontId="18" fillId="0" borderId="60" xfId="0" applyFont="1" applyFill="1" applyBorder="1" applyAlignment="1" applyProtection="1">
      <alignment horizontal="center" vertical="center"/>
    </xf>
    <xf numFmtId="0" fontId="18" fillId="0" borderId="3" xfId="0" applyFont="1" applyFill="1" applyBorder="1" applyAlignment="1" applyProtection="1">
      <alignment horizontal="center" vertical="center"/>
    </xf>
    <xf numFmtId="20" fontId="15" fillId="3" borderId="10" xfId="0" applyNumberFormat="1" applyFont="1" applyFill="1" applyBorder="1" applyAlignment="1" applyProtection="1">
      <alignment horizontal="center" vertical="center"/>
    </xf>
    <xf numFmtId="20" fontId="15" fillId="3" borderId="12" xfId="0" applyNumberFormat="1" applyFont="1" applyFill="1" applyBorder="1" applyAlignment="1" applyProtection="1">
      <alignment horizontal="center" vertical="center"/>
    </xf>
    <xf numFmtId="0" fontId="12" fillId="0" borderId="71" xfId="0" applyFont="1" applyBorder="1" applyAlignment="1" applyProtection="1">
      <alignment horizontal="center" vertical="center" wrapText="1" shrinkToFit="1"/>
    </xf>
    <xf numFmtId="0" fontId="12" fillId="0" borderId="83" xfId="0" applyFont="1" applyBorder="1" applyAlignment="1" applyProtection="1">
      <alignment horizontal="center" vertical="center" shrinkToFit="1"/>
    </xf>
    <xf numFmtId="0" fontId="12" fillId="0" borderId="23" xfId="0" applyFont="1" applyBorder="1" applyAlignment="1" applyProtection="1">
      <alignment horizontal="center" vertical="center" shrinkToFit="1"/>
    </xf>
    <xf numFmtId="0" fontId="12" fillId="0" borderId="95" xfId="0" applyFont="1" applyBorder="1" applyAlignment="1" applyProtection="1">
      <alignment horizontal="center" vertical="center" shrinkToFit="1"/>
    </xf>
    <xf numFmtId="0" fontId="12" fillId="0" borderId="71" xfId="0" applyFont="1" applyBorder="1" applyAlignment="1" applyProtection="1">
      <alignment horizontal="center" vertical="center" shrinkToFit="1"/>
    </xf>
    <xf numFmtId="0" fontId="12" fillId="0" borderId="25" xfId="0" applyFont="1" applyBorder="1" applyAlignment="1" applyProtection="1">
      <alignment horizontal="center" vertical="center" shrinkToFit="1"/>
    </xf>
    <xf numFmtId="0" fontId="12" fillId="0" borderId="0" xfId="0" applyFont="1" applyBorder="1" applyAlignment="1" applyProtection="1">
      <alignment horizontal="center" vertical="center" shrinkToFit="1"/>
    </xf>
    <xf numFmtId="0" fontId="12" fillId="0" borderId="44" xfId="0" applyFont="1" applyBorder="1" applyAlignment="1" applyProtection="1">
      <alignment horizontal="center" vertical="center" shrinkToFit="1"/>
    </xf>
    <xf numFmtId="0" fontId="12" fillId="0" borderId="32" xfId="0" applyFont="1" applyBorder="1" applyAlignment="1" applyProtection="1">
      <alignment horizontal="center" vertical="center" shrinkToFit="1"/>
    </xf>
    <xf numFmtId="0" fontId="12" fillId="0" borderId="31" xfId="0" applyFont="1" applyBorder="1" applyAlignment="1" applyProtection="1">
      <alignment horizontal="center" vertical="center" shrinkToFit="1"/>
    </xf>
    <xf numFmtId="0" fontId="18" fillId="0" borderId="0" xfId="0" applyFont="1" applyFill="1" applyAlignment="1" applyProtection="1">
      <alignment vertical="top" wrapText="1"/>
    </xf>
    <xf numFmtId="0" fontId="12" fillId="0" borderId="22" xfId="0" applyFont="1" applyBorder="1" applyAlignment="1" applyProtection="1">
      <alignment horizontal="center" vertical="center" wrapText="1" shrinkToFit="1"/>
    </xf>
    <xf numFmtId="0" fontId="12" fillId="0" borderId="24" xfId="0" applyFont="1" applyBorder="1" applyAlignment="1" applyProtection="1">
      <alignment horizontal="center" vertical="center" shrinkToFit="1"/>
    </xf>
    <xf numFmtId="1" fontId="30" fillId="6" borderId="131" xfId="0" applyNumberFormat="1" applyFont="1" applyFill="1" applyBorder="1" applyAlignment="1">
      <alignment horizontal="center" vertical="center"/>
    </xf>
    <xf numFmtId="1" fontId="30" fillId="6" borderId="132" xfId="0" applyNumberFormat="1" applyFont="1" applyFill="1" applyBorder="1" applyAlignment="1">
      <alignment horizontal="center" vertical="center"/>
    </xf>
    <xf numFmtId="0" fontId="3" fillId="6" borderId="3" xfId="0" applyFont="1" applyFill="1" applyBorder="1" applyAlignment="1">
      <alignment horizontal="center" vertical="center"/>
    </xf>
    <xf numFmtId="0" fontId="18" fillId="0" borderId="0" xfId="0" applyFont="1" applyFill="1" applyAlignment="1" applyProtection="1">
      <alignment horizontal="left" vertical="top" wrapText="1"/>
      <protection locked="0"/>
    </xf>
    <xf numFmtId="20" fontId="15" fillId="0" borderId="90" xfId="0" applyNumberFormat="1" applyFont="1" applyFill="1" applyBorder="1" applyAlignment="1" applyProtection="1">
      <alignment horizontal="center" vertical="center"/>
    </xf>
    <xf numFmtId="0" fontId="18" fillId="0" borderId="0" xfId="0" applyFont="1" applyFill="1" applyAlignment="1" applyProtection="1">
      <alignment vertical="top" wrapText="1"/>
      <protection locked="0"/>
    </xf>
    <xf numFmtId="20" fontId="15" fillId="0" borderId="37" xfId="0" applyNumberFormat="1" applyFont="1" applyFill="1" applyBorder="1" applyAlignment="1" applyProtection="1">
      <alignment horizontal="center" vertical="center"/>
      <protection locked="0"/>
    </xf>
    <xf numFmtId="20" fontId="15" fillId="0" borderId="60" xfId="0" applyNumberFormat="1" applyFont="1" applyFill="1" applyBorder="1" applyAlignment="1" applyProtection="1">
      <alignment horizontal="center" vertical="center"/>
      <protection locked="0"/>
    </xf>
    <xf numFmtId="20" fontId="15" fillId="0" borderId="36" xfId="0" applyNumberFormat="1" applyFont="1" applyFill="1" applyBorder="1" applyAlignment="1" applyProtection="1">
      <alignment horizontal="center" vertical="center"/>
      <protection locked="0"/>
    </xf>
    <xf numFmtId="20" fontId="15" fillId="0" borderId="2" xfId="0" applyNumberFormat="1" applyFont="1" applyFill="1" applyBorder="1" applyAlignment="1" applyProtection="1">
      <alignment horizontal="center" vertical="center"/>
      <protection locked="0"/>
    </xf>
    <xf numFmtId="20" fontId="36" fillId="0" borderId="36" xfId="0" applyNumberFormat="1" applyFont="1" applyFill="1" applyBorder="1" applyAlignment="1" applyProtection="1">
      <alignment horizontal="center" vertical="center"/>
      <protection locked="0"/>
    </xf>
    <xf numFmtId="20" fontId="36" fillId="0" borderId="2" xfId="0" applyNumberFormat="1" applyFont="1" applyFill="1" applyBorder="1" applyAlignment="1" applyProtection="1">
      <alignment horizontal="center" vertical="center"/>
      <protection locked="0"/>
    </xf>
    <xf numFmtId="0" fontId="18" fillId="0" borderId="2" xfId="0" applyFont="1" applyFill="1" applyBorder="1" applyAlignment="1" applyProtection="1">
      <alignment horizontal="center" vertical="center"/>
      <protection locked="0"/>
    </xf>
    <xf numFmtId="0" fontId="18" fillId="0" borderId="35" xfId="0" applyFont="1" applyFill="1" applyBorder="1" applyAlignment="1" applyProtection="1">
      <alignment horizontal="center" vertical="center"/>
      <protection locked="0"/>
    </xf>
    <xf numFmtId="20" fontId="36" fillId="0" borderId="35" xfId="0" applyNumberFormat="1" applyFont="1" applyFill="1" applyBorder="1" applyAlignment="1" applyProtection="1">
      <alignment horizontal="center" vertical="center"/>
    </xf>
    <xf numFmtId="20" fontId="36" fillId="0" borderId="113" xfId="0" applyNumberFormat="1" applyFont="1" applyFill="1" applyBorder="1" applyAlignment="1" applyProtection="1">
      <alignment horizontal="center" vertical="center"/>
    </xf>
    <xf numFmtId="20" fontId="4" fillId="4" borderId="129" xfId="0" applyNumberFormat="1" applyFont="1" applyFill="1" applyBorder="1" applyAlignment="1" applyProtection="1">
      <alignment horizontal="center" vertical="center"/>
      <protection locked="0"/>
    </xf>
    <xf numFmtId="20" fontId="4" fillId="4" borderId="34" xfId="0" applyNumberFormat="1" applyFont="1" applyFill="1" applyBorder="1" applyAlignment="1" applyProtection="1">
      <alignment horizontal="center" vertical="center"/>
      <protection locked="0"/>
    </xf>
    <xf numFmtId="56" fontId="3" fillId="2" borderId="17" xfId="0" applyNumberFormat="1" applyFont="1" applyFill="1" applyBorder="1" applyAlignment="1" applyProtection="1">
      <alignment horizontal="center" vertical="center" wrapText="1"/>
      <protection locked="0"/>
    </xf>
    <xf numFmtId="56" fontId="3" fillId="2" borderId="32" xfId="0" applyNumberFormat="1" applyFont="1" applyFill="1" applyBorder="1" applyAlignment="1" applyProtection="1">
      <alignment horizontal="center" vertical="center" wrapText="1"/>
      <protection locked="0"/>
    </xf>
    <xf numFmtId="56" fontId="3" fillId="2" borderId="130" xfId="0" applyNumberFormat="1" applyFont="1" applyFill="1" applyBorder="1" applyAlignment="1" applyProtection="1">
      <alignment horizontal="center" vertical="center" wrapText="1"/>
      <protection locked="0"/>
    </xf>
    <xf numFmtId="0" fontId="3" fillId="2" borderId="110" xfId="0" applyFont="1" applyFill="1" applyBorder="1" applyAlignment="1" applyProtection="1">
      <alignment horizontal="center" vertical="center" wrapText="1"/>
      <protection locked="0"/>
    </xf>
    <xf numFmtId="0" fontId="3" fillId="2" borderId="69" xfId="0" applyFont="1" applyFill="1" applyBorder="1" applyAlignment="1" applyProtection="1">
      <alignment horizontal="center" vertical="center" wrapText="1"/>
      <protection locked="0"/>
    </xf>
    <xf numFmtId="0" fontId="3" fillId="2" borderId="108" xfId="0" applyFont="1" applyFill="1" applyBorder="1" applyAlignment="1" applyProtection="1">
      <alignment horizontal="center" vertical="center" wrapText="1"/>
      <protection locked="0"/>
    </xf>
    <xf numFmtId="0" fontId="4" fillId="3" borderId="20" xfId="0" applyFont="1" applyFill="1" applyBorder="1" applyAlignment="1" applyProtection="1">
      <alignment vertical="center" wrapText="1"/>
    </xf>
    <xf numFmtId="0" fontId="4" fillId="3" borderId="21" xfId="0" applyFont="1" applyFill="1" applyBorder="1" applyAlignment="1" applyProtection="1">
      <alignment vertical="center" wrapText="1"/>
    </xf>
    <xf numFmtId="0" fontId="4" fillId="0" borderId="104" xfId="0" applyFont="1" applyFill="1" applyBorder="1" applyAlignment="1" applyProtection="1">
      <alignment horizontal="distributed" vertical="center" wrapText="1"/>
    </xf>
    <xf numFmtId="0" fontId="4" fillId="0" borderId="20" xfId="0" applyFont="1" applyFill="1" applyBorder="1" applyAlignment="1" applyProtection="1">
      <alignment horizontal="distributed" vertical="center" wrapText="1"/>
    </xf>
    <xf numFmtId="0" fontId="4" fillId="0" borderId="21" xfId="0" applyFont="1" applyFill="1" applyBorder="1" applyAlignment="1" applyProtection="1">
      <alignment horizontal="distributed" vertical="center" wrapText="1"/>
    </xf>
    <xf numFmtId="0" fontId="4" fillId="3" borderId="101" xfId="0" applyFont="1" applyFill="1" applyBorder="1" applyAlignment="1" applyProtection="1">
      <alignment horizontal="left" vertical="center" wrapText="1"/>
    </xf>
    <xf numFmtId="0" fontId="4" fillId="3" borderId="70" xfId="0" applyFont="1" applyFill="1" applyBorder="1" applyAlignment="1" applyProtection="1">
      <alignment horizontal="left" vertical="center" wrapText="1"/>
    </xf>
    <xf numFmtId="0" fontId="4" fillId="3" borderId="107" xfId="0" applyFont="1" applyFill="1" applyBorder="1" applyAlignment="1" applyProtection="1">
      <alignment horizontal="left" vertical="center" wrapText="1"/>
    </xf>
    <xf numFmtId="0" fontId="4" fillId="0" borderId="99" xfId="0" applyFont="1" applyFill="1" applyBorder="1" applyAlignment="1" applyProtection="1">
      <alignment horizontal="center" vertical="center"/>
      <protection locked="0"/>
    </xf>
    <xf numFmtId="0" fontId="4" fillId="0" borderId="74" xfId="0" applyFont="1" applyFill="1" applyBorder="1" applyAlignment="1" applyProtection="1">
      <alignment horizontal="center" vertical="center"/>
      <protection locked="0"/>
    </xf>
    <xf numFmtId="0" fontId="4" fillId="0" borderId="87" xfId="0" applyFont="1" applyFill="1" applyBorder="1" applyAlignment="1" applyProtection="1">
      <alignment horizontal="center" vertical="center"/>
      <protection locked="0"/>
    </xf>
    <xf numFmtId="0" fontId="4" fillId="0" borderId="96" xfId="0" applyFont="1" applyFill="1" applyBorder="1" applyAlignment="1" applyProtection="1">
      <alignment vertical="center"/>
      <protection locked="0"/>
    </xf>
    <xf numFmtId="0" fontId="4" fillId="0" borderId="71" xfId="0" applyFont="1" applyFill="1" applyBorder="1" applyAlignment="1" applyProtection="1">
      <alignment vertical="center"/>
      <protection locked="0"/>
    </xf>
    <xf numFmtId="0" fontId="4" fillId="0" borderId="82" xfId="0" applyFont="1" applyFill="1" applyBorder="1" applyAlignment="1" applyProtection="1">
      <alignment vertical="center"/>
      <protection locked="0"/>
    </xf>
    <xf numFmtId="0" fontId="4" fillId="0" borderId="83" xfId="0" applyFont="1" applyFill="1" applyBorder="1" applyAlignment="1" applyProtection="1">
      <alignment vertical="center"/>
      <protection locked="0"/>
    </xf>
    <xf numFmtId="0" fontId="4" fillId="0" borderId="112" xfId="0" applyFont="1" applyFill="1" applyBorder="1" applyAlignment="1" applyProtection="1">
      <alignment vertical="center"/>
      <protection locked="0"/>
    </xf>
    <xf numFmtId="0" fontId="4" fillId="0" borderId="27" xfId="0" applyFont="1" applyFill="1" applyBorder="1" applyAlignment="1" applyProtection="1">
      <alignment vertical="center"/>
      <protection locked="0"/>
    </xf>
    <xf numFmtId="0" fontId="18" fillId="0" borderId="29" xfId="0" applyFont="1" applyFill="1" applyBorder="1" applyAlignment="1" applyProtection="1">
      <alignment horizontal="center" vertical="center" wrapText="1"/>
      <protection locked="0"/>
    </xf>
    <xf numFmtId="0" fontId="18" fillId="0" borderId="30" xfId="0" applyFont="1" applyFill="1" applyBorder="1" applyAlignment="1" applyProtection="1">
      <alignment horizontal="center" vertical="center"/>
      <protection locked="0"/>
    </xf>
    <xf numFmtId="0" fontId="18" fillId="0" borderId="28" xfId="0" applyFont="1" applyFill="1" applyBorder="1" applyAlignment="1" applyProtection="1">
      <alignment horizontal="center" vertical="center"/>
      <protection locked="0"/>
    </xf>
    <xf numFmtId="0" fontId="7" fillId="0" borderId="0" xfId="0" applyFont="1" applyFill="1" applyBorder="1" applyAlignment="1" applyProtection="1">
      <alignment horizontal="center" vertical="center"/>
      <protection locked="0"/>
    </xf>
    <xf numFmtId="0" fontId="7" fillId="0" borderId="0" xfId="0" applyFont="1" applyFill="1" applyAlignment="1" applyProtection="1">
      <alignment horizontal="center" vertical="center"/>
      <protection locked="0"/>
    </xf>
    <xf numFmtId="56" fontId="3" fillId="6" borderId="20" xfId="0" applyNumberFormat="1" applyFont="1" applyFill="1" applyBorder="1" applyAlignment="1" applyProtection="1">
      <alignment vertical="center" wrapText="1"/>
    </xf>
    <xf numFmtId="0" fontId="3" fillId="6" borderId="20" xfId="0" applyFont="1" applyFill="1" applyBorder="1" applyAlignment="1" applyProtection="1">
      <alignment vertical="center" wrapText="1"/>
    </xf>
    <xf numFmtId="56" fontId="3" fillId="2" borderId="20" xfId="0" applyNumberFormat="1" applyFont="1" applyFill="1" applyBorder="1" applyAlignment="1" applyProtection="1">
      <alignment vertical="center" wrapText="1"/>
      <protection locked="0"/>
    </xf>
    <xf numFmtId="0" fontId="3" fillId="2" borderId="20" xfId="0" applyFont="1" applyFill="1" applyBorder="1" applyAlignment="1" applyProtection="1">
      <alignment vertical="center" wrapText="1"/>
      <protection locked="0"/>
    </xf>
    <xf numFmtId="20" fontId="15" fillId="0" borderId="67" xfId="0" applyNumberFormat="1" applyFont="1" applyFill="1" applyBorder="1" applyAlignment="1" applyProtection="1">
      <alignment horizontal="center" vertical="center"/>
      <protection locked="0"/>
    </xf>
    <xf numFmtId="20" fontId="15" fillId="0" borderId="66"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protection locked="0"/>
    </xf>
    <xf numFmtId="0" fontId="18" fillId="0" borderId="111" xfId="0" applyFont="1" applyFill="1" applyBorder="1" applyAlignment="1" applyProtection="1">
      <alignment horizontal="center" vertical="center" wrapText="1"/>
      <protection locked="0"/>
    </xf>
    <xf numFmtId="0" fontId="18" fillId="0" borderId="1" xfId="0" applyFont="1" applyFill="1" applyBorder="1" applyAlignment="1" applyProtection="1">
      <alignment horizontal="center" vertical="center" shrinkToFit="1"/>
      <protection locked="0"/>
    </xf>
    <xf numFmtId="0" fontId="18" fillId="0" borderId="111" xfId="0" applyFont="1" applyFill="1" applyBorder="1" applyAlignment="1" applyProtection="1">
      <alignment horizontal="center" vertical="center" shrinkToFit="1"/>
      <protection locked="0"/>
    </xf>
    <xf numFmtId="0" fontId="3" fillId="2" borderId="35" xfId="0" applyFont="1" applyFill="1" applyBorder="1" applyAlignment="1" applyProtection="1">
      <alignment horizontal="center" vertical="center"/>
      <protection locked="0"/>
    </xf>
    <xf numFmtId="0" fontId="3" fillId="2" borderId="36" xfId="0" applyFont="1" applyFill="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4" fillId="3" borderId="2" xfId="0" applyFont="1" applyFill="1" applyBorder="1" applyAlignment="1" applyProtection="1">
      <alignment horizontal="center" vertical="center"/>
      <protection locked="0"/>
    </xf>
    <xf numFmtId="0" fontId="4" fillId="3" borderId="35" xfId="0" applyFont="1" applyFill="1" applyBorder="1" applyAlignment="1" applyProtection="1">
      <alignment horizontal="center" vertical="center"/>
      <protection locked="0"/>
    </xf>
    <xf numFmtId="0" fontId="4" fillId="3" borderId="36"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protection locked="0"/>
    </xf>
    <xf numFmtId="177" fontId="4" fillId="5" borderId="115" xfId="0" applyNumberFormat="1" applyFont="1" applyFill="1" applyBorder="1" applyAlignment="1" applyProtection="1">
      <alignment horizontal="center" vertical="center"/>
    </xf>
    <xf numFmtId="177" fontId="4" fillId="5" borderId="51" xfId="0" applyNumberFormat="1" applyFont="1" applyFill="1" applyBorder="1" applyAlignment="1" applyProtection="1">
      <alignment horizontal="center" vertical="center"/>
    </xf>
    <xf numFmtId="177" fontId="3" fillId="5" borderId="140" xfId="0" applyNumberFormat="1" applyFont="1" applyFill="1" applyBorder="1" applyAlignment="1" applyProtection="1">
      <alignment horizontal="center" vertical="center"/>
    </xf>
    <xf numFmtId="177" fontId="3" fillId="5" borderId="38" xfId="0" applyNumberFormat="1" applyFont="1" applyFill="1" applyBorder="1" applyAlignment="1" applyProtection="1">
      <alignment horizontal="center" vertical="center"/>
    </xf>
    <xf numFmtId="0" fontId="4" fillId="0" borderId="36" xfId="0" applyFont="1" applyFill="1" applyBorder="1" applyAlignment="1" applyProtection="1">
      <alignment vertical="center"/>
      <protection locked="0"/>
    </xf>
    <xf numFmtId="0" fontId="4" fillId="0" borderId="1" xfId="0" applyFont="1" applyFill="1" applyBorder="1" applyAlignment="1" applyProtection="1">
      <alignment vertical="center"/>
      <protection locked="0"/>
    </xf>
    <xf numFmtId="0" fontId="15" fillId="0" borderId="56" xfId="0" applyFont="1" applyFill="1" applyBorder="1" applyAlignment="1" applyProtection="1">
      <alignment horizontal="center" vertical="center"/>
      <protection locked="0"/>
    </xf>
    <xf numFmtId="177" fontId="4" fillId="0" borderId="106" xfId="0" applyNumberFormat="1" applyFont="1" applyFill="1" applyBorder="1" applyAlignment="1" applyProtection="1">
      <alignment horizontal="center" vertical="center"/>
    </xf>
    <xf numFmtId="177" fontId="4" fillId="0" borderId="36" xfId="0" applyNumberFormat="1" applyFont="1" applyFill="1" applyBorder="1" applyAlignment="1" applyProtection="1">
      <alignment horizontal="center" vertical="center"/>
    </xf>
    <xf numFmtId="0" fontId="4" fillId="0" borderId="2" xfId="0" applyFont="1" applyFill="1" applyBorder="1" applyAlignment="1" applyProtection="1">
      <alignment vertical="center"/>
      <protection locked="0"/>
    </xf>
    <xf numFmtId="177" fontId="3" fillId="5" borderId="106" xfId="0" applyNumberFormat="1" applyFont="1" applyFill="1" applyBorder="1" applyAlignment="1" applyProtection="1">
      <alignment horizontal="center" vertical="center"/>
    </xf>
    <xf numFmtId="177" fontId="3" fillId="5" borderId="36" xfId="0" applyNumberFormat="1" applyFont="1" applyFill="1" applyBorder="1" applyAlignment="1" applyProtection="1">
      <alignment horizontal="center" vertical="center"/>
    </xf>
    <xf numFmtId="0" fontId="4" fillId="0" borderId="56" xfId="0" applyFont="1" applyFill="1" applyBorder="1" applyProtection="1">
      <protection locked="0"/>
    </xf>
    <xf numFmtId="20" fontId="4" fillId="0" borderId="2" xfId="0" applyNumberFormat="1" applyFont="1" applyFill="1" applyBorder="1" applyAlignment="1" applyProtection="1">
      <alignment horizontal="center"/>
      <protection locked="0"/>
    </xf>
    <xf numFmtId="20" fontId="4" fillId="0" borderId="36" xfId="0" applyNumberFormat="1" applyFont="1" applyFill="1" applyBorder="1" applyAlignment="1" applyProtection="1">
      <alignment horizontal="center"/>
      <protection locked="0"/>
    </xf>
    <xf numFmtId="181" fontId="4" fillId="0" borderId="1" xfId="0" applyNumberFormat="1" applyFont="1" applyFill="1" applyBorder="1" applyProtection="1">
      <protection locked="0"/>
    </xf>
    <xf numFmtId="177" fontId="4" fillId="0" borderId="140" xfId="0" applyNumberFormat="1" applyFont="1" applyFill="1" applyBorder="1" applyAlignment="1" applyProtection="1">
      <alignment horizontal="center" vertical="center"/>
    </xf>
    <xf numFmtId="177" fontId="4" fillId="0" borderId="38" xfId="0" applyNumberFormat="1" applyFont="1" applyFill="1" applyBorder="1" applyAlignment="1" applyProtection="1">
      <alignment horizontal="center" vertical="center"/>
    </xf>
    <xf numFmtId="20" fontId="3" fillId="0" borderId="2" xfId="0" applyNumberFormat="1" applyFont="1" applyFill="1" applyBorder="1" applyAlignment="1" applyProtection="1">
      <alignment horizontal="center" vertical="center"/>
      <protection locked="0"/>
    </xf>
    <xf numFmtId="20" fontId="3" fillId="0" borderId="36" xfId="0" applyNumberFormat="1" applyFont="1" applyFill="1" applyBorder="1" applyAlignment="1" applyProtection="1">
      <alignment horizontal="center" vertical="center"/>
      <protection locked="0"/>
    </xf>
    <xf numFmtId="176" fontId="3" fillId="0" borderId="1" xfId="0" applyNumberFormat="1" applyFont="1" applyFill="1" applyBorder="1" applyAlignment="1" applyProtection="1">
      <alignment horizontal="center" vertical="center"/>
    </xf>
    <xf numFmtId="179" fontId="3" fillId="0" borderId="1" xfId="0" applyNumberFormat="1" applyFont="1" applyFill="1" applyBorder="1" applyAlignment="1" applyProtection="1">
      <alignment horizontal="center" vertical="center"/>
    </xf>
    <xf numFmtId="179" fontId="3" fillId="0" borderId="1" xfId="0" applyNumberFormat="1"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protection locked="0"/>
    </xf>
    <xf numFmtId="0" fontId="3" fillId="0" borderId="56" xfId="0" applyFont="1" applyFill="1" applyBorder="1" applyAlignment="1" applyProtection="1">
      <alignment horizontal="center" vertical="center"/>
      <protection locked="0"/>
    </xf>
    <xf numFmtId="0" fontId="3" fillId="0" borderId="2" xfId="0" applyFont="1" applyFill="1" applyBorder="1" applyProtection="1">
      <protection locked="0"/>
    </xf>
    <xf numFmtId="0" fontId="3" fillId="0" borderId="36" xfId="0" applyFont="1" applyFill="1" applyBorder="1" applyProtection="1">
      <protection locked="0"/>
    </xf>
    <xf numFmtId="0" fontId="3" fillId="0" borderId="1" xfId="0" applyFont="1" applyFill="1" applyBorder="1" applyProtection="1">
      <protection locked="0"/>
    </xf>
    <xf numFmtId="177" fontId="4" fillId="0" borderId="138" xfId="0" applyNumberFormat="1" applyFont="1" applyFill="1" applyBorder="1" applyAlignment="1" applyProtection="1">
      <alignment horizontal="center" vertical="center"/>
    </xf>
    <xf numFmtId="177" fontId="4" fillId="0" borderId="139" xfId="0" applyNumberFormat="1" applyFont="1" applyFill="1" applyBorder="1" applyAlignment="1" applyProtection="1">
      <alignment horizontal="center" vertical="center"/>
    </xf>
    <xf numFmtId="181" fontId="3" fillId="0" borderId="1" xfId="0" applyNumberFormat="1" applyFont="1" applyFill="1" applyBorder="1" applyAlignment="1" applyProtection="1">
      <alignment horizontal="center" vertical="center"/>
      <protection locked="0"/>
    </xf>
    <xf numFmtId="0" fontId="3" fillId="0" borderId="39" xfId="0" applyFont="1" applyFill="1" applyBorder="1" applyAlignment="1" applyProtection="1">
      <alignment horizontal="center" vertical="center"/>
      <protection locked="0"/>
    </xf>
  </cellXfs>
  <cellStyles count="3">
    <cellStyle name="桁区切り" xfId="1" builtinId="6"/>
    <cellStyle name="標準" xfId="0" builtinId="0"/>
    <cellStyle name="標準 2" xfId="2"/>
  </cellStyles>
  <dxfs count="3">
    <dxf>
      <fill>
        <patternFill>
          <bgColor indexed="45"/>
        </patternFill>
      </fill>
    </dxf>
    <dxf>
      <fill>
        <patternFill>
          <bgColor indexed="45"/>
        </patternFill>
      </fill>
    </dxf>
    <dxf>
      <fill>
        <patternFill>
          <bgColor indexed="45"/>
        </patternFill>
      </fill>
    </dxf>
  </dxfs>
  <tableStyles count="0" defaultTableStyle="TableStyleMedium9" defaultPivotStyle="PivotStyleLight16"/>
  <colors>
    <mruColors>
      <color rgb="FFDDDDDD"/>
      <color rgb="FFFFFF99"/>
      <color rgb="FFCCFFFF"/>
      <color rgb="FF66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9</xdr:col>
      <xdr:colOff>99060</xdr:colOff>
      <xdr:row>2</xdr:row>
      <xdr:rowOff>68580</xdr:rowOff>
    </xdr:from>
    <xdr:to>
      <xdr:col>14</xdr:col>
      <xdr:colOff>175260</xdr:colOff>
      <xdr:row>14</xdr:row>
      <xdr:rowOff>60960</xdr:rowOff>
    </xdr:to>
    <xdr:sp macro="" textlink="">
      <xdr:nvSpPr>
        <xdr:cNvPr id="2" name="テキスト ボックス 1"/>
        <xdr:cNvSpPr txBox="1"/>
      </xdr:nvSpPr>
      <xdr:spPr>
        <a:xfrm>
          <a:off x="7132320" y="571500"/>
          <a:ext cx="3162300" cy="3009900"/>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600" b="1">
              <a:solidFill>
                <a:srgbClr val="FF0000"/>
              </a:solidFill>
            </a:rPr>
            <a:t>【</a:t>
          </a:r>
          <a:r>
            <a:rPr kumimoji="1" lang="ja-JP" altLang="en-US" sz="1600" b="1">
              <a:solidFill>
                <a:srgbClr val="FF0000"/>
              </a:solidFill>
            </a:rPr>
            <a:t>全体の注意事項</a:t>
          </a:r>
          <a:r>
            <a:rPr kumimoji="1" lang="en-US" altLang="ja-JP" sz="1600" b="1">
              <a:solidFill>
                <a:srgbClr val="FF0000"/>
              </a:solidFill>
            </a:rPr>
            <a:t>】</a:t>
          </a:r>
        </a:p>
        <a:p>
          <a:endParaRPr kumimoji="1" lang="en-US" altLang="ja-JP" sz="1200" b="1">
            <a:solidFill>
              <a:srgbClr val="FF0000"/>
            </a:solidFill>
          </a:endParaRPr>
        </a:p>
        <a:p>
          <a:r>
            <a:rPr kumimoji="1" lang="en-US" altLang="ja-JP" sz="1400" b="1">
              <a:solidFill>
                <a:srgbClr val="FF0000"/>
              </a:solidFill>
            </a:rPr>
            <a:t>※</a:t>
          </a:r>
          <a:r>
            <a:rPr kumimoji="1" lang="ja-JP" altLang="en-US" sz="1400" b="1">
              <a:solidFill>
                <a:srgbClr val="FF0000"/>
              </a:solidFill>
            </a:rPr>
            <a:t>　黄色のセルに入力してください。それ以外の部分には入力できません。</a:t>
          </a:r>
          <a:endParaRPr kumimoji="1" lang="en-US" altLang="ja-JP" sz="1400" b="1">
            <a:solidFill>
              <a:srgbClr val="FF0000"/>
            </a:solidFill>
          </a:endParaRPr>
        </a:p>
        <a:p>
          <a:endParaRPr kumimoji="1" lang="en-US" altLang="ja-JP" sz="1400" b="1">
            <a:solidFill>
              <a:srgbClr val="FF0000"/>
            </a:solidFill>
          </a:endParaRPr>
        </a:p>
        <a:p>
          <a:r>
            <a:rPr kumimoji="1" lang="en-US" altLang="ja-JP" sz="1400" b="1">
              <a:solidFill>
                <a:srgbClr val="FF0000"/>
              </a:solidFill>
            </a:rPr>
            <a:t>※</a:t>
          </a:r>
          <a:r>
            <a:rPr kumimoji="1" lang="ja-JP" altLang="en-US" sz="1400" b="1">
              <a:solidFill>
                <a:srgbClr val="FF0000"/>
              </a:solidFill>
            </a:rPr>
            <a:t>　灰色のセルには数式が入力されています。</a:t>
          </a:r>
          <a:endParaRPr kumimoji="1" lang="en-US" altLang="ja-JP" sz="1400" b="1">
            <a:solidFill>
              <a:srgbClr val="FF0000"/>
            </a:solidFill>
          </a:endParaRPr>
        </a:p>
        <a:p>
          <a:r>
            <a:rPr kumimoji="1" lang="ja-JP" altLang="en-US" sz="1400" b="1">
              <a:solidFill>
                <a:srgbClr val="FF0000"/>
              </a:solidFill>
            </a:rPr>
            <a:t>（数式は絶対に変えないでください。）</a:t>
          </a:r>
          <a:endParaRPr kumimoji="1" lang="en-US" altLang="ja-JP" sz="1400" b="1">
            <a:solidFill>
              <a:srgbClr val="FF0000"/>
            </a:solidFill>
          </a:endParaRPr>
        </a:p>
        <a:p>
          <a:endParaRPr kumimoji="1" lang="en-US" altLang="ja-JP" sz="1400" b="1">
            <a:solidFill>
              <a:srgbClr val="FF0000"/>
            </a:solidFill>
          </a:endParaRPr>
        </a:p>
        <a:p>
          <a:r>
            <a:rPr kumimoji="1" lang="en-US" altLang="ja-JP" sz="1400" b="1">
              <a:solidFill>
                <a:srgbClr val="FF0000"/>
              </a:solidFill>
            </a:rPr>
            <a:t>※</a:t>
          </a:r>
          <a:r>
            <a:rPr kumimoji="1" lang="ja-JP" altLang="en-US" sz="1400" b="1">
              <a:solidFill>
                <a:srgbClr val="FF0000"/>
              </a:solidFill>
            </a:rPr>
            <a:t>　別紙３－３、３－４、４－３、４－４、５－３及び５－４以外のシートには保護をかけています。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266700</xdr:colOff>
      <xdr:row>50</xdr:row>
      <xdr:rowOff>0</xdr:rowOff>
    </xdr:from>
    <xdr:to>
      <xdr:col>14</xdr:col>
      <xdr:colOff>0</xdr:colOff>
      <xdr:row>50</xdr:row>
      <xdr:rowOff>104775</xdr:rowOff>
    </xdr:to>
    <xdr:grpSp>
      <xdr:nvGrpSpPr>
        <xdr:cNvPr id="26014" name="Group 14"/>
        <xdr:cNvGrpSpPr>
          <a:grpSpLocks/>
        </xdr:cNvGrpSpPr>
      </xdr:nvGrpSpPr>
      <xdr:grpSpPr bwMode="auto">
        <a:xfrm>
          <a:off x="767443" y="9056914"/>
          <a:ext cx="6177643" cy="104775"/>
          <a:chOff x="69" y="981"/>
          <a:chExt cx="600" cy="11"/>
        </a:xfrm>
      </xdr:grpSpPr>
      <xdr:sp macro="" textlink="">
        <xdr:nvSpPr>
          <xdr:cNvPr id="26021" name="Line 9"/>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22" name="Line 10"/>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3" name="Line 11"/>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4" name="Line 12"/>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5" name="Line 13"/>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16</xdr:col>
      <xdr:colOff>276225</xdr:colOff>
      <xdr:row>50</xdr:row>
      <xdr:rowOff>0</xdr:rowOff>
    </xdr:from>
    <xdr:to>
      <xdr:col>29</xdr:col>
      <xdr:colOff>9525</xdr:colOff>
      <xdr:row>50</xdr:row>
      <xdr:rowOff>104775</xdr:rowOff>
    </xdr:to>
    <xdr:grpSp>
      <xdr:nvGrpSpPr>
        <xdr:cNvPr id="26015" name="Group 15"/>
        <xdr:cNvGrpSpPr>
          <a:grpSpLocks/>
        </xdr:cNvGrpSpPr>
      </xdr:nvGrpSpPr>
      <xdr:grpSpPr bwMode="auto">
        <a:xfrm>
          <a:off x="8331654" y="9056914"/>
          <a:ext cx="6155871" cy="104775"/>
          <a:chOff x="69" y="981"/>
          <a:chExt cx="600" cy="11"/>
        </a:xfrm>
      </xdr:grpSpPr>
      <xdr:sp macro="" textlink="">
        <xdr:nvSpPr>
          <xdr:cNvPr id="26016" name="Line 16"/>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17" name="Line 17"/>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8" name="Line 18"/>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9" name="Line 19"/>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0" name="Line 20"/>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257175</xdr:colOff>
      <xdr:row>46</xdr:row>
      <xdr:rowOff>285750</xdr:rowOff>
    </xdr:from>
    <xdr:to>
      <xdr:col>21</xdr:col>
      <xdr:colOff>0</xdr:colOff>
      <xdr:row>47</xdr:row>
      <xdr:rowOff>95250</xdr:rowOff>
    </xdr:to>
    <xdr:grpSp>
      <xdr:nvGrpSpPr>
        <xdr:cNvPr id="14946" name="Group 15"/>
        <xdr:cNvGrpSpPr>
          <a:grpSpLocks/>
        </xdr:cNvGrpSpPr>
      </xdr:nvGrpSpPr>
      <xdr:grpSpPr bwMode="auto">
        <a:xfrm>
          <a:off x="7086600" y="8715375"/>
          <a:ext cx="4857750" cy="95250"/>
          <a:chOff x="818" y="948"/>
          <a:chExt cx="575" cy="11"/>
        </a:xfrm>
      </xdr:grpSpPr>
      <xdr:sp macro="" textlink="">
        <xdr:nvSpPr>
          <xdr:cNvPr id="14947" name="Line 9"/>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14948" name="Line 10"/>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49" name="Line 1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50" name="Line 1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50</xdr:row>
      <xdr:rowOff>0</xdr:rowOff>
    </xdr:from>
    <xdr:to>
      <xdr:col>0</xdr:col>
      <xdr:colOff>0</xdr:colOff>
      <xdr:row>50</xdr:row>
      <xdr:rowOff>9525</xdr:rowOff>
    </xdr:to>
    <xdr:sp macro="" textlink="">
      <xdr:nvSpPr>
        <xdr:cNvPr id="28836" name="AutoShape 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7" name="AutoShape 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8" name="AutoShape 3"/>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9" name="AutoShape 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0" name="AutoShape 5"/>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1" name="AutoShape 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2" name="AutoShape 7"/>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3" name="AutoShape 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4" name="AutoShape 9"/>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5" name="AutoShape 10"/>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6" name="AutoShape 1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7" name="AutoShape 1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48" name="AutoShape 13"/>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9" name="AutoShape 1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0" name="AutoShape 15"/>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1" name="AutoShape 1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2" name="AutoShape 17"/>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3" name="AutoShape 1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4" name="AutoShape 19"/>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59055</xdr:colOff>
      <xdr:row>11</xdr:row>
      <xdr:rowOff>238125</xdr:rowOff>
    </xdr:from>
    <xdr:to>
      <xdr:col>10</xdr:col>
      <xdr:colOff>630555</xdr:colOff>
      <xdr:row>13</xdr:row>
      <xdr:rowOff>190500</xdr:rowOff>
    </xdr:to>
    <xdr:sp macro="" textlink="">
      <xdr:nvSpPr>
        <xdr:cNvPr id="28855" name="AutoShape 20"/>
        <xdr:cNvSpPr>
          <a:spLocks noChangeArrowheads="1"/>
        </xdr:cNvSpPr>
      </xdr:nvSpPr>
      <xdr:spPr bwMode="auto">
        <a:xfrm>
          <a:off x="5492115" y="2295525"/>
          <a:ext cx="571500" cy="45529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6" name="AutoShape 2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7" name="AutoShape 2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8" name="AutoShape 23"/>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9" name="AutoShape 2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0" name="AutoShape 25"/>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1" name="AutoShape 2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2" name="AutoShape 27"/>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3" name="AutoShape 2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4" name="AutoShape 29"/>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5" name="AutoShape 30"/>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6" name="AutoShape 3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7" name="AutoShape 3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9" name="AutoShape 3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1" name="AutoShape 3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3" name="AutoShape 3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50</xdr:row>
      <xdr:rowOff>0</xdr:rowOff>
    </xdr:from>
    <xdr:to>
      <xdr:col>22</xdr:col>
      <xdr:colOff>0</xdr:colOff>
      <xdr:row>50</xdr:row>
      <xdr:rowOff>9525</xdr:rowOff>
    </xdr:to>
    <xdr:sp macro="" textlink="">
      <xdr:nvSpPr>
        <xdr:cNvPr id="28875" name="AutoShape 40"/>
        <xdr:cNvSpPr>
          <a:spLocks noChangeArrowheads="1"/>
        </xdr:cNvSpPr>
      </xdr:nvSpPr>
      <xdr:spPr bwMode="auto">
        <a:xfrm>
          <a:off x="1421130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12</xdr:row>
      <xdr:rowOff>28575</xdr:rowOff>
    </xdr:from>
    <xdr:to>
      <xdr:col>22</xdr:col>
      <xdr:colOff>0</xdr:colOff>
      <xdr:row>13</xdr:row>
      <xdr:rowOff>190500</xdr:rowOff>
    </xdr:to>
    <xdr:sp macro="" textlink="">
      <xdr:nvSpPr>
        <xdr:cNvPr id="28876" name="AutoShape 41"/>
        <xdr:cNvSpPr>
          <a:spLocks noChangeArrowheads="1"/>
        </xdr:cNvSpPr>
      </xdr:nvSpPr>
      <xdr:spPr bwMode="auto">
        <a:xfrm>
          <a:off x="1421130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66675</xdr:colOff>
      <xdr:row>11</xdr:row>
      <xdr:rowOff>238125</xdr:rowOff>
    </xdr:from>
    <xdr:to>
      <xdr:col>21</xdr:col>
      <xdr:colOff>638175</xdr:colOff>
      <xdr:row>13</xdr:row>
      <xdr:rowOff>190500</xdr:rowOff>
    </xdr:to>
    <xdr:sp macro="" textlink="">
      <xdr:nvSpPr>
        <xdr:cNvPr id="28877" name="AutoShape 42"/>
        <xdr:cNvSpPr>
          <a:spLocks noChangeArrowheads="1"/>
        </xdr:cNvSpPr>
      </xdr:nvSpPr>
      <xdr:spPr bwMode="auto">
        <a:xfrm>
          <a:off x="11725275" y="2295525"/>
          <a:ext cx="571500" cy="45529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295275</xdr:colOff>
      <xdr:row>49</xdr:row>
      <xdr:rowOff>0</xdr:rowOff>
    </xdr:from>
    <xdr:to>
      <xdr:col>9</xdr:col>
      <xdr:colOff>809625</xdr:colOff>
      <xdr:row>49</xdr:row>
      <xdr:rowOff>104775</xdr:rowOff>
    </xdr:to>
    <xdr:grpSp>
      <xdr:nvGrpSpPr>
        <xdr:cNvPr id="28879" name="Group 44"/>
        <xdr:cNvGrpSpPr>
          <a:grpSpLocks/>
        </xdr:cNvGrpSpPr>
      </xdr:nvGrpSpPr>
      <xdr:grpSpPr bwMode="auto">
        <a:xfrm>
          <a:off x="665389" y="9024257"/>
          <a:ext cx="4850130" cy="104775"/>
          <a:chOff x="818" y="948"/>
          <a:chExt cx="575" cy="11"/>
        </a:xfrm>
      </xdr:grpSpPr>
      <xdr:sp macro="" textlink="">
        <xdr:nvSpPr>
          <xdr:cNvPr id="28885" name="Line 45"/>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6" name="Line 46"/>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7" name="Line 47"/>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8" name="Line 48"/>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12</xdr:col>
      <xdr:colOff>295275</xdr:colOff>
      <xdr:row>49</xdr:row>
      <xdr:rowOff>0</xdr:rowOff>
    </xdr:from>
    <xdr:to>
      <xdr:col>20</xdr:col>
      <xdr:colOff>809625</xdr:colOff>
      <xdr:row>49</xdr:row>
      <xdr:rowOff>104775</xdr:rowOff>
    </xdr:to>
    <xdr:grpSp>
      <xdr:nvGrpSpPr>
        <xdr:cNvPr id="28880" name="Group 49"/>
        <xdr:cNvGrpSpPr>
          <a:grpSpLocks/>
        </xdr:cNvGrpSpPr>
      </xdr:nvGrpSpPr>
      <xdr:grpSpPr bwMode="auto">
        <a:xfrm>
          <a:off x="6979104" y="9024257"/>
          <a:ext cx="4948101" cy="104775"/>
          <a:chOff x="818" y="948"/>
          <a:chExt cx="575" cy="11"/>
        </a:xfrm>
      </xdr:grpSpPr>
      <xdr:sp macro="" textlink="">
        <xdr:nvSpPr>
          <xdr:cNvPr id="28881" name="Line 50"/>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2" name="Line 51"/>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3" name="Line 5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4" name="Line 5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tabSelected="1" view="pageBreakPreview" zoomScaleNormal="100" zoomScaleSheetLayoutView="100" workbookViewId="0">
      <selection activeCell="D27" sqref="D27"/>
    </sheetView>
  </sheetViews>
  <sheetFormatPr defaultColWidth="9" defaultRowHeight="13.2"/>
  <cols>
    <col min="1" max="1" width="4.109375" style="1" customWidth="1"/>
    <col min="2" max="3" width="3.6640625" style="1" customWidth="1"/>
    <col min="4" max="4" width="45.6640625" style="1" customWidth="1"/>
    <col min="5" max="8" width="9.21875" style="1" customWidth="1"/>
    <col min="9" max="9" width="4.109375" style="1" customWidth="1"/>
    <col min="10" max="16384" width="9" style="1"/>
  </cols>
  <sheetData>
    <row r="1" spans="1:9" s="8" customFormat="1" ht="20.100000000000001" customHeight="1">
      <c r="A1" s="117" t="s">
        <v>44</v>
      </c>
      <c r="B1" s="117"/>
      <c r="C1" s="117"/>
      <c r="D1" s="117"/>
      <c r="E1" s="117"/>
      <c r="F1" s="117"/>
      <c r="G1" s="117"/>
      <c r="H1" s="117"/>
    </row>
    <row r="2" spans="1:9" s="8" customFormat="1" ht="20.100000000000001" customHeight="1">
      <c r="A2" s="117"/>
      <c r="B2" s="117"/>
      <c r="C2" s="117"/>
      <c r="D2" s="117"/>
      <c r="E2" s="117"/>
      <c r="F2" s="117"/>
      <c r="G2" s="117"/>
      <c r="H2" s="117"/>
    </row>
    <row r="3" spans="1:9" s="9" customFormat="1" ht="20.100000000000001" customHeight="1">
      <c r="A3" s="471" t="s">
        <v>337</v>
      </c>
      <c r="B3" s="471"/>
      <c r="C3" s="471"/>
      <c r="D3" s="471"/>
      <c r="E3" s="471"/>
      <c r="F3" s="471"/>
      <c r="G3" s="471"/>
      <c r="H3" s="471"/>
      <c r="I3" s="471"/>
    </row>
    <row r="4" spans="1:9" s="8" customFormat="1" ht="20.100000000000001" customHeight="1">
      <c r="A4" s="116"/>
      <c r="B4" s="117"/>
      <c r="C4" s="117"/>
      <c r="D4" s="117"/>
      <c r="E4" s="117"/>
      <c r="F4" s="117"/>
      <c r="G4" s="117"/>
      <c r="H4" s="117"/>
    </row>
    <row r="5" spans="1:9" ht="20.100000000000001" customHeight="1">
      <c r="A5" s="118"/>
      <c r="B5" s="118"/>
      <c r="C5" s="119"/>
      <c r="D5" s="120" t="s">
        <v>226</v>
      </c>
      <c r="E5" s="483"/>
      <c r="F5" s="483"/>
      <c r="G5" s="483"/>
      <c r="H5" s="483"/>
    </row>
    <row r="6" spans="1:9" ht="20.100000000000001" customHeight="1">
      <c r="A6" s="118"/>
      <c r="B6" s="118"/>
      <c r="C6" s="119"/>
      <c r="D6" s="120" t="s">
        <v>137</v>
      </c>
      <c r="E6" s="484"/>
      <c r="F6" s="484"/>
      <c r="G6" s="484"/>
      <c r="H6" s="484"/>
    </row>
    <row r="7" spans="1:9" ht="20.100000000000001" customHeight="1">
      <c r="A7" s="118"/>
      <c r="B7" s="118"/>
      <c r="C7" s="119"/>
      <c r="D7" s="120" t="s">
        <v>46</v>
      </c>
      <c r="E7" s="484"/>
      <c r="F7" s="484"/>
      <c r="G7" s="484"/>
      <c r="H7" s="484"/>
    </row>
    <row r="8" spans="1:9" ht="20.100000000000001" customHeight="1">
      <c r="A8" s="118"/>
      <c r="B8" s="118"/>
      <c r="C8" s="119"/>
      <c r="D8" s="120"/>
      <c r="E8" s="120"/>
      <c r="F8" s="120"/>
      <c r="G8" s="123"/>
      <c r="H8" s="123"/>
    </row>
    <row r="9" spans="1:9" s="8" customFormat="1" ht="20.100000000000001" customHeight="1">
      <c r="A9" s="121" t="s">
        <v>45</v>
      </c>
      <c r="B9" s="117"/>
      <c r="C9" s="117"/>
      <c r="D9" s="117"/>
      <c r="E9" s="117"/>
      <c r="F9" s="117"/>
      <c r="G9" s="117"/>
      <c r="H9" s="117"/>
    </row>
    <row r="10" spans="1:9" s="8" customFormat="1" ht="20.100000000000001" customHeight="1" thickBot="1">
      <c r="A10" s="121"/>
      <c r="B10" s="117"/>
      <c r="C10" s="117"/>
      <c r="D10" s="117"/>
      <c r="E10" s="117"/>
      <c r="F10" s="117"/>
      <c r="G10" s="117"/>
      <c r="H10" s="117"/>
    </row>
    <row r="11" spans="1:9" s="8" customFormat="1" ht="20.100000000000001" customHeight="1" thickBot="1">
      <c r="A11" s="122"/>
      <c r="B11" s="121" t="s">
        <v>118</v>
      </c>
      <c r="C11" s="117"/>
      <c r="D11" s="117"/>
      <c r="E11" s="117"/>
      <c r="F11" s="117"/>
      <c r="G11" s="117"/>
      <c r="H11" s="117"/>
    </row>
    <row r="12" spans="1:9" s="8" customFormat="1" ht="20.100000000000001" customHeight="1" thickBot="1">
      <c r="A12" s="121"/>
      <c r="B12" s="121"/>
      <c r="C12" s="117"/>
      <c r="D12" s="117"/>
      <c r="E12" s="117"/>
      <c r="F12" s="117"/>
      <c r="G12" s="117"/>
      <c r="H12" s="117"/>
    </row>
    <row r="13" spans="1:9" s="8" customFormat="1" ht="20.100000000000001" customHeight="1" thickBot="1">
      <c r="A13" s="122"/>
      <c r="B13" s="121" t="s">
        <v>117</v>
      </c>
      <c r="C13" s="117"/>
      <c r="D13" s="117"/>
      <c r="E13" s="117"/>
      <c r="F13" s="117"/>
      <c r="G13" s="117"/>
      <c r="H13" s="117"/>
    </row>
    <row r="14" spans="1:9" s="8" customFormat="1" ht="20.100000000000001" customHeight="1" thickBot="1">
      <c r="A14" s="121"/>
      <c r="B14" s="117"/>
      <c r="C14" s="117"/>
      <c r="D14" s="117"/>
      <c r="E14" s="117"/>
      <c r="F14" s="117"/>
      <c r="G14" s="117"/>
      <c r="H14" s="117"/>
    </row>
    <row r="15" spans="1:9" ht="20.100000000000001" customHeight="1">
      <c r="A15" s="119"/>
      <c r="B15" s="472" t="s">
        <v>47</v>
      </c>
      <c r="C15" s="473"/>
      <c r="D15" s="473"/>
      <c r="E15" s="476" t="s">
        <v>48</v>
      </c>
      <c r="F15" s="477"/>
      <c r="G15" s="477"/>
      <c r="H15" s="478"/>
    </row>
    <row r="16" spans="1:9" ht="20.100000000000001" customHeight="1">
      <c r="A16" s="119"/>
      <c r="B16" s="474"/>
      <c r="C16" s="475"/>
      <c r="D16" s="475"/>
      <c r="E16" s="479" t="s">
        <v>216</v>
      </c>
      <c r="F16" s="480"/>
      <c r="G16" s="479" t="s">
        <v>217</v>
      </c>
      <c r="H16" s="481"/>
    </row>
    <row r="17" spans="1:8" ht="20.100000000000001" customHeight="1">
      <c r="A17" s="119"/>
      <c r="B17" s="188" t="s">
        <v>106</v>
      </c>
      <c r="C17" s="125"/>
      <c r="D17" s="179"/>
      <c r="E17" s="124"/>
      <c r="F17" s="124"/>
      <c r="G17" s="125"/>
      <c r="H17" s="126"/>
    </row>
    <row r="18" spans="1:8" ht="33.75" customHeight="1">
      <c r="A18" s="119"/>
      <c r="B18" s="482"/>
      <c r="C18" s="305" t="s">
        <v>289</v>
      </c>
      <c r="D18" s="307" t="s">
        <v>334</v>
      </c>
      <c r="E18" s="463"/>
      <c r="F18" s="464"/>
      <c r="G18" s="465"/>
      <c r="H18" s="466"/>
    </row>
    <row r="19" spans="1:8" ht="33.75" customHeight="1">
      <c r="A19" s="119"/>
      <c r="B19" s="482"/>
      <c r="C19" s="306" t="s">
        <v>290</v>
      </c>
      <c r="D19" s="367" t="s">
        <v>321</v>
      </c>
      <c r="E19" s="463"/>
      <c r="F19" s="464"/>
      <c r="G19" s="463"/>
      <c r="H19" s="466"/>
    </row>
    <row r="20" spans="1:8" ht="33.75" customHeight="1">
      <c r="A20" s="119"/>
      <c r="B20" s="482"/>
      <c r="C20" s="366" t="s">
        <v>314</v>
      </c>
      <c r="D20" s="305" t="s">
        <v>291</v>
      </c>
      <c r="E20" s="463"/>
      <c r="F20" s="464"/>
      <c r="G20" s="465"/>
      <c r="H20" s="466"/>
    </row>
    <row r="21" spans="1:8" ht="33.75" customHeight="1">
      <c r="A21" s="119"/>
      <c r="B21" s="127"/>
      <c r="C21" s="306" t="s">
        <v>315</v>
      </c>
      <c r="D21" s="307" t="s">
        <v>292</v>
      </c>
      <c r="E21" s="463"/>
      <c r="F21" s="464"/>
      <c r="G21" s="465"/>
      <c r="H21" s="466"/>
    </row>
    <row r="22" spans="1:8" ht="33.75" customHeight="1">
      <c r="A22" s="119"/>
      <c r="B22" s="302"/>
      <c r="C22" s="306" t="s">
        <v>293</v>
      </c>
      <c r="D22" s="308" t="s">
        <v>294</v>
      </c>
      <c r="E22" s="463"/>
      <c r="F22" s="464"/>
      <c r="G22" s="465"/>
      <c r="H22" s="466"/>
    </row>
    <row r="23" spans="1:8" ht="33.75" customHeight="1">
      <c r="A23" s="119"/>
      <c r="B23" s="127"/>
      <c r="C23" s="306" t="s">
        <v>316</v>
      </c>
      <c r="D23" s="318" t="s">
        <v>313</v>
      </c>
      <c r="E23" s="463"/>
      <c r="F23" s="464"/>
      <c r="G23" s="465"/>
      <c r="H23" s="466"/>
    </row>
    <row r="24" spans="1:8" ht="33.75" customHeight="1">
      <c r="A24" s="119"/>
      <c r="B24" s="417"/>
      <c r="C24" s="419" t="s">
        <v>295</v>
      </c>
      <c r="D24" s="420" t="s">
        <v>335</v>
      </c>
      <c r="E24" s="463"/>
      <c r="F24" s="464"/>
      <c r="G24" s="465"/>
      <c r="H24" s="466"/>
    </row>
    <row r="25" spans="1:8" ht="33.75" customHeight="1" thickBot="1">
      <c r="A25" s="119"/>
      <c r="B25" s="127"/>
      <c r="C25" s="366" t="s">
        <v>331</v>
      </c>
      <c r="D25" s="418" t="s">
        <v>336</v>
      </c>
      <c r="E25" s="463"/>
      <c r="F25" s="464"/>
      <c r="G25" s="465"/>
      <c r="H25" s="466"/>
    </row>
    <row r="26" spans="1:8" ht="20.100000000000001" customHeight="1">
      <c r="A26" s="119"/>
      <c r="B26" s="486" t="s">
        <v>145</v>
      </c>
      <c r="C26" s="487"/>
      <c r="D26" s="487"/>
      <c r="E26" s="487"/>
      <c r="F26" s="487"/>
      <c r="G26" s="487"/>
      <c r="H26" s="488"/>
    </row>
    <row r="27" spans="1:8" ht="33.75" customHeight="1">
      <c r="A27" s="119"/>
      <c r="B27" s="482"/>
      <c r="C27" s="130" t="s">
        <v>146</v>
      </c>
      <c r="D27" s="131"/>
      <c r="E27" s="469"/>
      <c r="F27" s="470"/>
      <c r="G27" s="467"/>
      <c r="H27" s="468"/>
    </row>
    <row r="28" spans="1:8" ht="33.75" customHeight="1">
      <c r="A28" s="119"/>
      <c r="B28" s="482"/>
      <c r="C28" s="130" t="s">
        <v>107</v>
      </c>
      <c r="D28" s="131"/>
      <c r="E28" s="469"/>
      <c r="F28" s="470"/>
      <c r="G28" s="467"/>
      <c r="H28" s="468"/>
    </row>
    <row r="29" spans="1:8" ht="33.75" customHeight="1">
      <c r="A29" s="119"/>
      <c r="B29" s="482"/>
      <c r="C29" s="130" t="s">
        <v>108</v>
      </c>
      <c r="D29" s="131"/>
      <c r="E29" s="469"/>
      <c r="F29" s="470"/>
      <c r="G29" s="467"/>
      <c r="H29" s="468"/>
    </row>
    <row r="30" spans="1:8" ht="33.75" customHeight="1" thickBot="1">
      <c r="A30" s="119"/>
      <c r="B30" s="485"/>
      <c r="C30" s="128" t="s">
        <v>147</v>
      </c>
      <c r="D30" s="129"/>
      <c r="E30" s="489"/>
      <c r="F30" s="490"/>
      <c r="G30" s="489"/>
      <c r="H30" s="491"/>
    </row>
    <row r="31" spans="1:8" ht="20.100000000000001" customHeight="1">
      <c r="A31" s="119"/>
    </row>
    <row r="32" spans="1:8" ht="10.5" customHeight="1"/>
    <row r="34" spans="1:3" ht="21">
      <c r="A34" s="373" t="s">
        <v>223</v>
      </c>
      <c r="B34" s="373"/>
      <c r="C34" s="372"/>
    </row>
    <row r="35" spans="1:3" ht="21">
      <c r="A35" s="373" t="s">
        <v>224</v>
      </c>
      <c r="B35" s="373"/>
      <c r="C35" s="372"/>
    </row>
    <row r="36" spans="1:3" ht="21">
      <c r="A36" s="373" t="s">
        <v>225</v>
      </c>
      <c r="B36" s="373"/>
      <c r="C36" s="372"/>
    </row>
    <row r="37" spans="1:3" ht="21">
      <c r="A37" s="373" t="s">
        <v>296</v>
      </c>
      <c r="B37" s="373"/>
      <c r="C37" s="372"/>
    </row>
    <row r="38" spans="1:3" ht="21">
      <c r="A38" s="373" t="s">
        <v>297</v>
      </c>
      <c r="B38" s="373"/>
      <c r="C38" s="372"/>
    </row>
    <row r="39" spans="1:3">
      <c r="A39" s="374"/>
      <c r="B39" s="374"/>
    </row>
    <row r="40" spans="1:3">
      <c r="A40" s="374"/>
      <c r="B40" s="374"/>
    </row>
  </sheetData>
  <mergeCells count="35">
    <mergeCell ref="B27:B30"/>
    <mergeCell ref="B26:H26"/>
    <mergeCell ref="E24:F24"/>
    <mergeCell ref="G24:H24"/>
    <mergeCell ref="E25:F25"/>
    <mergeCell ref="G29:H29"/>
    <mergeCell ref="G25:H25"/>
    <mergeCell ref="E30:F30"/>
    <mergeCell ref="E28:F28"/>
    <mergeCell ref="E29:F29"/>
    <mergeCell ref="G30:H30"/>
    <mergeCell ref="G28:H28"/>
    <mergeCell ref="A3:I3"/>
    <mergeCell ref="E19:F19"/>
    <mergeCell ref="G19:H19"/>
    <mergeCell ref="G20:H20"/>
    <mergeCell ref="E20:F20"/>
    <mergeCell ref="B15:D16"/>
    <mergeCell ref="E15:H15"/>
    <mergeCell ref="E16:F16"/>
    <mergeCell ref="G16:H16"/>
    <mergeCell ref="E18:F18"/>
    <mergeCell ref="B18:B20"/>
    <mergeCell ref="G18:H18"/>
    <mergeCell ref="E5:H5"/>
    <mergeCell ref="E7:H7"/>
    <mergeCell ref="E6:H6"/>
    <mergeCell ref="E22:F22"/>
    <mergeCell ref="G22:H22"/>
    <mergeCell ref="E21:F21"/>
    <mergeCell ref="E23:F23"/>
    <mergeCell ref="G27:H27"/>
    <mergeCell ref="G23:H23"/>
    <mergeCell ref="E27:F27"/>
    <mergeCell ref="G21:H21"/>
  </mergeCells>
  <phoneticPr fontId="2"/>
  <dataValidations count="1">
    <dataValidation type="list" allowBlank="1" showInputMessage="1" showErrorMessage="1" sqref="A11 A13 E27:F30 G30:H30">
      <formula1>"○"</formula1>
    </dataValidation>
  </dataValidations>
  <pageMargins left="0.78740157480314965" right="0.78740157480314965" top="0.98425196850393704" bottom="0.98425196850393704" header="0.51181102362204722" footer="0.51181102362204722"/>
  <pageSetup paperSize="9" scale="84"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A5" sqref="A5:F5"/>
    </sheetView>
  </sheetViews>
  <sheetFormatPr defaultColWidth="9" defaultRowHeight="19.5" customHeight="1"/>
  <cols>
    <col min="1" max="1" width="3.109375" style="105" customWidth="1"/>
    <col min="2" max="2" width="7.109375" style="105" customWidth="1"/>
    <col min="3" max="3" width="10.6640625" style="105" customWidth="1"/>
    <col min="4" max="4" width="8.6640625" style="105" customWidth="1"/>
    <col min="5" max="5" width="6.6640625" style="105" customWidth="1"/>
    <col min="6" max="6" width="7.109375" style="105" customWidth="1"/>
    <col min="7" max="8" width="8.6640625" style="105" customWidth="1"/>
    <col min="9" max="9" width="6.6640625" style="105" customWidth="1"/>
    <col min="10" max="10" width="3.6640625" style="105" customWidth="1"/>
    <col min="11" max="11" width="3.109375" style="105" customWidth="1"/>
    <col min="12" max="12" width="7.109375" style="105" customWidth="1"/>
    <col min="13" max="13" width="10.6640625" style="105" customWidth="1"/>
    <col min="14" max="14" width="8.6640625" style="105" customWidth="1"/>
    <col min="15" max="15" width="6.6640625" style="105" customWidth="1"/>
    <col min="16" max="16" width="7.109375" style="105" customWidth="1"/>
    <col min="17" max="18" width="8.6640625" style="105" customWidth="1"/>
    <col min="19" max="19" width="6.6640625" style="105" customWidth="1"/>
    <col min="20" max="20" width="3.33203125" style="105" customWidth="1"/>
    <col min="21" max="16384" width="9" style="105"/>
  </cols>
  <sheetData>
    <row r="1" spans="1:19" ht="19.5" customHeight="1">
      <c r="A1" s="104" t="s">
        <v>190</v>
      </c>
      <c r="K1" s="104" t="s">
        <v>190</v>
      </c>
    </row>
    <row r="2" spans="1:19" ht="19.5" customHeight="1" thickBot="1">
      <c r="A2" s="705" t="s">
        <v>191</v>
      </c>
      <c r="B2" s="705"/>
      <c r="C2" s="705"/>
      <c r="D2" s="705"/>
      <c r="E2" s="705"/>
      <c r="F2" s="705"/>
      <c r="G2" s="705"/>
      <c r="H2" s="705"/>
      <c r="I2" s="705"/>
      <c r="K2" s="705" t="s">
        <v>191</v>
      </c>
      <c r="L2" s="705"/>
      <c r="M2" s="705"/>
      <c r="N2" s="705"/>
      <c r="O2" s="705"/>
      <c r="P2" s="705"/>
      <c r="Q2" s="705"/>
      <c r="R2" s="705"/>
      <c r="S2" s="705"/>
    </row>
    <row r="3" spans="1:19" ht="22.5" customHeight="1" thickBot="1">
      <c r="A3" s="706" t="s">
        <v>192</v>
      </c>
      <c r="B3" s="707"/>
      <c r="C3" s="707"/>
      <c r="D3" s="707"/>
      <c r="E3" s="707"/>
      <c r="F3" s="707"/>
      <c r="G3" s="707"/>
      <c r="H3" s="707"/>
      <c r="I3" s="708"/>
      <c r="K3" s="706" t="s">
        <v>192</v>
      </c>
      <c r="L3" s="707"/>
      <c r="M3" s="707"/>
      <c r="N3" s="707"/>
      <c r="O3" s="707"/>
      <c r="P3" s="707"/>
      <c r="Q3" s="707"/>
      <c r="R3" s="707"/>
      <c r="S3" s="708"/>
    </row>
    <row r="4" spans="1:19" ht="24.75" customHeight="1" thickBot="1">
      <c r="A4" s="701" t="s">
        <v>193</v>
      </c>
      <c r="B4" s="702"/>
      <c r="C4" s="702"/>
      <c r="D4" s="702"/>
      <c r="E4" s="702"/>
      <c r="F4" s="702"/>
      <c r="G4" s="709" t="s">
        <v>257</v>
      </c>
      <c r="H4" s="709"/>
      <c r="I4" s="710"/>
      <c r="K4" s="701" t="s">
        <v>193</v>
      </c>
      <c r="L4" s="702"/>
      <c r="M4" s="702"/>
      <c r="N4" s="702"/>
      <c r="O4" s="702"/>
      <c r="P4" s="702"/>
      <c r="Q4" s="709" t="s">
        <v>257</v>
      </c>
      <c r="R4" s="709"/>
      <c r="S4" s="710"/>
    </row>
    <row r="5" spans="1:19" ht="19.5" customHeight="1">
      <c r="A5" s="691" t="s">
        <v>194</v>
      </c>
      <c r="B5" s="692"/>
      <c r="C5" s="692"/>
      <c r="D5" s="692"/>
      <c r="E5" s="692"/>
      <c r="F5" s="693"/>
      <c r="G5" s="694" t="s">
        <v>195</v>
      </c>
      <c r="H5" s="692"/>
      <c r="I5" s="695"/>
      <c r="K5" s="691" t="s">
        <v>194</v>
      </c>
      <c r="L5" s="692"/>
      <c r="M5" s="692"/>
      <c r="N5" s="692"/>
      <c r="O5" s="692"/>
      <c r="P5" s="693"/>
      <c r="Q5" s="694" t="s">
        <v>195</v>
      </c>
      <c r="R5" s="692"/>
      <c r="S5" s="695"/>
    </row>
    <row r="6" spans="1:19" ht="19.5" customHeight="1" thickBot="1">
      <c r="A6" s="696" t="s">
        <v>196</v>
      </c>
      <c r="B6" s="697"/>
      <c r="C6" s="697"/>
      <c r="D6" s="697"/>
      <c r="E6" s="697"/>
      <c r="F6" s="698"/>
      <c r="G6" s="699" t="s">
        <v>197</v>
      </c>
      <c r="H6" s="697"/>
      <c r="I6" s="700"/>
      <c r="K6" s="696" t="s">
        <v>196</v>
      </c>
      <c r="L6" s="697"/>
      <c r="M6" s="697"/>
      <c r="N6" s="697"/>
      <c r="O6" s="697"/>
      <c r="P6" s="698"/>
      <c r="Q6" s="699" t="s">
        <v>197</v>
      </c>
      <c r="R6" s="697"/>
      <c r="S6" s="700"/>
    </row>
    <row r="7" spans="1:19" ht="22.5" customHeight="1" thickBot="1">
      <c r="A7" s="701" t="s">
        <v>198</v>
      </c>
      <c r="B7" s="702"/>
      <c r="C7" s="703"/>
      <c r="D7" s="704" t="s">
        <v>199</v>
      </c>
      <c r="E7" s="702"/>
      <c r="F7" s="703"/>
      <c r="G7" s="688" t="s">
        <v>200</v>
      </c>
      <c r="H7" s="689"/>
      <c r="I7" s="690"/>
      <c r="K7" s="701" t="s">
        <v>198</v>
      </c>
      <c r="L7" s="702"/>
      <c r="M7" s="703"/>
      <c r="N7" s="704" t="s">
        <v>199</v>
      </c>
      <c r="O7" s="702"/>
      <c r="P7" s="703"/>
      <c r="Q7" s="688" t="s">
        <v>200</v>
      </c>
      <c r="R7" s="689"/>
      <c r="S7" s="690"/>
    </row>
    <row r="8" spans="1:19" ht="14.25" customHeight="1">
      <c r="A8" s="679" t="s">
        <v>201</v>
      </c>
      <c r="B8" s="681" t="s">
        <v>202</v>
      </c>
      <c r="C8" s="263"/>
      <c r="D8" s="264"/>
      <c r="E8" s="265"/>
      <c r="F8" s="683" t="s">
        <v>203</v>
      </c>
      <c r="G8" s="266"/>
      <c r="H8" s="264"/>
      <c r="I8" s="267"/>
      <c r="K8" s="679" t="s">
        <v>201</v>
      </c>
      <c r="L8" s="681" t="s">
        <v>202</v>
      </c>
      <c r="M8" s="263"/>
      <c r="N8" s="264"/>
      <c r="O8" s="265"/>
      <c r="P8" s="683" t="s">
        <v>203</v>
      </c>
      <c r="Q8" s="266"/>
      <c r="R8" s="264"/>
      <c r="S8" s="267"/>
    </row>
    <row r="9" spans="1:19" ht="14.25" customHeight="1" thickBot="1">
      <c r="A9" s="680"/>
      <c r="B9" s="682"/>
      <c r="C9" s="268"/>
      <c r="D9" s="269"/>
      <c r="E9" s="270" t="s">
        <v>204</v>
      </c>
      <c r="F9" s="684"/>
      <c r="G9" s="271"/>
      <c r="H9" s="269"/>
      <c r="I9" s="272" t="s">
        <v>204</v>
      </c>
      <c r="K9" s="680"/>
      <c r="L9" s="682"/>
      <c r="M9" s="268"/>
      <c r="N9" s="269"/>
      <c r="O9" s="270" t="s">
        <v>204</v>
      </c>
      <c r="P9" s="684"/>
      <c r="Q9" s="271"/>
      <c r="R9" s="269"/>
      <c r="S9" s="272" t="s">
        <v>204</v>
      </c>
    </row>
    <row r="10" spans="1:19" ht="24" customHeight="1">
      <c r="A10" s="194"/>
      <c r="B10" s="685" t="s">
        <v>205</v>
      </c>
      <c r="C10" s="686"/>
      <c r="D10" s="687" t="s">
        <v>206</v>
      </c>
      <c r="E10" s="678"/>
      <c r="F10" s="195" t="s">
        <v>207</v>
      </c>
      <c r="G10" s="677" t="s">
        <v>208</v>
      </c>
      <c r="H10" s="678"/>
      <c r="I10" s="205" t="s">
        <v>207</v>
      </c>
      <c r="K10" s="194"/>
      <c r="L10" s="685" t="s">
        <v>205</v>
      </c>
      <c r="M10" s="686"/>
      <c r="N10" s="687" t="s">
        <v>206</v>
      </c>
      <c r="O10" s="678"/>
      <c r="P10" s="195" t="s">
        <v>207</v>
      </c>
      <c r="Q10" s="677" t="s">
        <v>208</v>
      </c>
      <c r="R10" s="678"/>
      <c r="S10" s="205" t="s">
        <v>207</v>
      </c>
    </row>
    <row r="11" spans="1:19" ht="19.5" customHeight="1">
      <c r="A11" s="106">
        <v>1</v>
      </c>
      <c r="B11" s="675"/>
      <c r="C11" s="676"/>
      <c r="D11" s="238"/>
      <c r="E11" s="107" t="s">
        <v>258</v>
      </c>
      <c r="F11" s="108"/>
      <c r="G11" s="109" t="s">
        <v>258</v>
      </c>
      <c r="H11" s="240"/>
      <c r="I11" s="110"/>
      <c r="K11" s="106">
        <v>1</v>
      </c>
      <c r="L11" s="675"/>
      <c r="M11" s="676"/>
      <c r="N11" s="238"/>
      <c r="O11" s="107" t="s">
        <v>258</v>
      </c>
      <c r="P11" s="108"/>
      <c r="Q11" s="109" t="s">
        <v>258</v>
      </c>
      <c r="R11" s="240"/>
      <c r="S11" s="110"/>
    </row>
    <row r="12" spans="1:19" ht="19.5" customHeight="1">
      <c r="A12" s="106">
        <v>2</v>
      </c>
      <c r="B12" s="675"/>
      <c r="C12" s="676"/>
      <c r="D12" s="238"/>
      <c r="E12" s="107" t="s">
        <v>258</v>
      </c>
      <c r="F12" s="108"/>
      <c r="G12" s="109" t="s">
        <v>258</v>
      </c>
      <c r="H12" s="240"/>
      <c r="I12" s="110"/>
      <c r="K12" s="106">
        <v>2</v>
      </c>
      <c r="L12" s="675"/>
      <c r="M12" s="676"/>
      <c r="N12" s="238"/>
      <c r="O12" s="107" t="s">
        <v>258</v>
      </c>
      <c r="P12" s="108"/>
      <c r="Q12" s="109" t="s">
        <v>258</v>
      </c>
      <c r="R12" s="240"/>
      <c r="S12" s="110"/>
    </row>
    <row r="13" spans="1:19" ht="19.5" customHeight="1">
      <c r="A13" s="106">
        <v>3</v>
      </c>
      <c r="B13" s="675"/>
      <c r="C13" s="676"/>
      <c r="D13" s="238"/>
      <c r="E13" s="107" t="s">
        <v>258</v>
      </c>
      <c r="F13" s="108"/>
      <c r="G13" s="109" t="s">
        <v>258</v>
      </c>
      <c r="H13" s="240"/>
      <c r="I13" s="110"/>
      <c r="K13" s="106">
        <v>3</v>
      </c>
      <c r="L13" s="675"/>
      <c r="M13" s="676"/>
      <c r="N13" s="238"/>
      <c r="O13" s="107" t="s">
        <v>258</v>
      </c>
      <c r="P13" s="108"/>
      <c r="Q13" s="109" t="s">
        <v>258</v>
      </c>
      <c r="R13" s="240"/>
      <c r="S13" s="110"/>
    </row>
    <row r="14" spans="1:19" ht="19.5" customHeight="1">
      <c r="A14" s="106">
        <v>4</v>
      </c>
      <c r="B14" s="675"/>
      <c r="C14" s="676"/>
      <c r="D14" s="238"/>
      <c r="E14" s="107" t="s">
        <v>258</v>
      </c>
      <c r="F14" s="108"/>
      <c r="G14" s="109" t="s">
        <v>258</v>
      </c>
      <c r="H14" s="240"/>
      <c r="I14" s="110"/>
      <c r="K14" s="106">
        <v>4</v>
      </c>
      <c r="L14" s="675"/>
      <c r="M14" s="676"/>
      <c r="N14" s="238"/>
      <c r="O14" s="107" t="s">
        <v>258</v>
      </c>
      <c r="P14" s="108"/>
      <c r="Q14" s="109" t="s">
        <v>258</v>
      </c>
      <c r="R14" s="240"/>
      <c r="S14" s="110"/>
    </row>
    <row r="15" spans="1:19" ht="19.5" customHeight="1">
      <c r="A15" s="106">
        <v>5</v>
      </c>
      <c r="B15" s="675"/>
      <c r="C15" s="676"/>
      <c r="D15" s="238"/>
      <c r="E15" s="107" t="s">
        <v>258</v>
      </c>
      <c r="F15" s="108"/>
      <c r="G15" s="109" t="s">
        <v>258</v>
      </c>
      <c r="H15" s="240"/>
      <c r="I15" s="110"/>
      <c r="K15" s="106">
        <v>5</v>
      </c>
      <c r="L15" s="675"/>
      <c r="M15" s="676"/>
      <c r="N15" s="238"/>
      <c r="O15" s="107" t="s">
        <v>258</v>
      </c>
      <c r="P15" s="108"/>
      <c r="Q15" s="109" t="s">
        <v>258</v>
      </c>
      <c r="R15" s="240"/>
      <c r="S15" s="110"/>
    </row>
    <row r="16" spans="1:19" ht="19.5" customHeight="1">
      <c r="A16" s="106">
        <v>6</v>
      </c>
      <c r="B16" s="675"/>
      <c r="C16" s="676"/>
      <c r="D16" s="238"/>
      <c r="E16" s="107" t="s">
        <v>258</v>
      </c>
      <c r="F16" s="108"/>
      <c r="G16" s="109" t="s">
        <v>258</v>
      </c>
      <c r="H16" s="240"/>
      <c r="I16" s="110"/>
      <c r="K16" s="106">
        <v>6</v>
      </c>
      <c r="L16" s="675"/>
      <c r="M16" s="676"/>
      <c r="N16" s="238"/>
      <c r="O16" s="107" t="s">
        <v>258</v>
      </c>
      <c r="P16" s="108"/>
      <c r="Q16" s="109" t="s">
        <v>258</v>
      </c>
      <c r="R16" s="240"/>
      <c r="S16" s="110"/>
    </row>
    <row r="17" spans="1:19" ht="19.5" customHeight="1">
      <c r="A17" s="106">
        <v>7</v>
      </c>
      <c r="B17" s="675"/>
      <c r="C17" s="676"/>
      <c r="D17" s="238"/>
      <c r="E17" s="107" t="s">
        <v>258</v>
      </c>
      <c r="F17" s="108"/>
      <c r="G17" s="109" t="s">
        <v>258</v>
      </c>
      <c r="H17" s="240"/>
      <c r="I17" s="110"/>
      <c r="K17" s="106">
        <v>7</v>
      </c>
      <c r="L17" s="675"/>
      <c r="M17" s="676"/>
      <c r="N17" s="238"/>
      <c r="O17" s="107" t="s">
        <v>258</v>
      </c>
      <c r="P17" s="108"/>
      <c r="Q17" s="109" t="s">
        <v>258</v>
      </c>
      <c r="R17" s="240"/>
      <c r="S17" s="110"/>
    </row>
    <row r="18" spans="1:19" ht="19.5" customHeight="1">
      <c r="A18" s="106">
        <v>8</v>
      </c>
      <c r="B18" s="675"/>
      <c r="C18" s="676"/>
      <c r="D18" s="238"/>
      <c r="E18" s="107" t="s">
        <v>258</v>
      </c>
      <c r="F18" s="108"/>
      <c r="G18" s="109" t="s">
        <v>258</v>
      </c>
      <c r="H18" s="240"/>
      <c r="I18" s="110"/>
      <c r="K18" s="106">
        <v>8</v>
      </c>
      <c r="L18" s="675"/>
      <c r="M18" s="676"/>
      <c r="N18" s="238"/>
      <c r="O18" s="107" t="s">
        <v>258</v>
      </c>
      <c r="P18" s="108"/>
      <c r="Q18" s="109" t="s">
        <v>258</v>
      </c>
      <c r="R18" s="240"/>
      <c r="S18" s="110"/>
    </row>
    <row r="19" spans="1:19" ht="19.5" customHeight="1">
      <c r="A19" s="106">
        <v>9</v>
      </c>
      <c r="B19" s="675"/>
      <c r="C19" s="676"/>
      <c r="D19" s="238"/>
      <c r="E19" s="107" t="s">
        <v>258</v>
      </c>
      <c r="F19" s="108"/>
      <c r="G19" s="109" t="s">
        <v>258</v>
      </c>
      <c r="H19" s="240"/>
      <c r="I19" s="110"/>
      <c r="K19" s="106">
        <v>9</v>
      </c>
      <c r="L19" s="675"/>
      <c r="M19" s="676"/>
      <c r="N19" s="238"/>
      <c r="O19" s="107" t="s">
        <v>258</v>
      </c>
      <c r="P19" s="108"/>
      <c r="Q19" s="109" t="s">
        <v>258</v>
      </c>
      <c r="R19" s="240"/>
      <c r="S19" s="110"/>
    </row>
    <row r="20" spans="1:19" ht="19.5" customHeight="1">
      <c r="A20" s="106">
        <v>10</v>
      </c>
      <c r="B20" s="675"/>
      <c r="C20" s="676"/>
      <c r="D20" s="238"/>
      <c r="E20" s="107" t="s">
        <v>258</v>
      </c>
      <c r="F20" s="108"/>
      <c r="G20" s="109" t="s">
        <v>258</v>
      </c>
      <c r="H20" s="240"/>
      <c r="I20" s="110"/>
      <c r="K20" s="106">
        <v>10</v>
      </c>
      <c r="L20" s="675"/>
      <c r="M20" s="676"/>
      <c r="N20" s="238"/>
      <c r="O20" s="107" t="s">
        <v>258</v>
      </c>
      <c r="P20" s="108"/>
      <c r="Q20" s="109" t="s">
        <v>258</v>
      </c>
      <c r="R20" s="240"/>
      <c r="S20" s="110"/>
    </row>
    <row r="21" spans="1:19" ht="19.5" customHeight="1">
      <c r="A21" s="106">
        <v>11</v>
      </c>
      <c r="B21" s="675"/>
      <c r="C21" s="676"/>
      <c r="D21" s="238"/>
      <c r="E21" s="107" t="s">
        <v>258</v>
      </c>
      <c r="F21" s="108"/>
      <c r="G21" s="109" t="s">
        <v>258</v>
      </c>
      <c r="H21" s="240"/>
      <c r="I21" s="110"/>
      <c r="K21" s="106">
        <v>11</v>
      </c>
      <c r="L21" s="675"/>
      <c r="M21" s="676"/>
      <c r="N21" s="238"/>
      <c r="O21" s="107" t="s">
        <v>258</v>
      </c>
      <c r="P21" s="108"/>
      <c r="Q21" s="109" t="s">
        <v>258</v>
      </c>
      <c r="R21" s="240"/>
      <c r="S21" s="110"/>
    </row>
    <row r="22" spans="1:19" ht="19.5" customHeight="1">
      <c r="A22" s="106">
        <v>12</v>
      </c>
      <c r="B22" s="675"/>
      <c r="C22" s="676"/>
      <c r="D22" s="238"/>
      <c r="E22" s="107" t="s">
        <v>258</v>
      </c>
      <c r="F22" s="108"/>
      <c r="G22" s="109" t="s">
        <v>258</v>
      </c>
      <c r="H22" s="240"/>
      <c r="I22" s="110"/>
      <c r="K22" s="106">
        <v>12</v>
      </c>
      <c r="L22" s="675"/>
      <c r="M22" s="676"/>
      <c r="N22" s="238"/>
      <c r="O22" s="107" t="s">
        <v>258</v>
      </c>
      <c r="P22" s="108"/>
      <c r="Q22" s="109" t="s">
        <v>258</v>
      </c>
      <c r="R22" s="240"/>
      <c r="S22" s="110"/>
    </row>
    <row r="23" spans="1:19" ht="19.5" customHeight="1">
      <c r="A23" s="106">
        <v>13</v>
      </c>
      <c r="B23" s="675"/>
      <c r="C23" s="676"/>
      <c r="D23" s="238"/>
      <c r="E23" s="107" t="s">
        <v>258</v>
      </c>
      <c r="F23" s="108"/>
      <c r="G23" s="109" t="s">
        <v>258</v>
      </c>
      <c r="H23" s="240"/>
      <c r="I23" s="110"/>
      <c r="K23" s="106">
        <v>13</v>
      </c>
      <c r="L23" s="675"/>
      <c r="M23" s="676"/>
      <c r="N23" s="238"/>
      <c r="O23" s="107" t="s">
        <v>258</v>
      </c>
      <c r="P23" s="108"/>
      <c r="Q23" s="109" t="s">
        <v>258</v>
      </c>
      <c r="R23" s="240"/>
      <c r="S23" s="110"/>
    </row>
    <row r="24" spans="1:19" ht="19.5" customHeight="1">
      <c r="A24" s="106">
        <v>14</v>
      </c>
      <c r="B24" s="675"/>
      <c r="C24" s="676"/>
      <c r="D24" s="238"/>
      <c r="E24" s="107" t="s">
        <v>258</v>
      </c>
      <c r="F24" s="108"/>
      <c r="G24" s="109" t="s">
        <v>258</v>
      </c>
      <c r="H24" s="240"/>
      <c r="I24" s="110"/>
      <c r="K24" s="106">
        <v>14</v>
      </c>
      <c r="L24" s="675"/>
      <c r="M24" s="676"/>
      <c r="N24" s="238"/>
      <c r="O24" s="107" t="s">
        <v>258</v>
      </c>
      <c r="P24" s="108"/>
      <c r="Q24" s="109" t="s">
        <v>258</v>
      </c>
      <c r="R24" s="240"/>
      <c r="S24" s="110"/>
    </row>
    <row r="25" spans="1:19" ht="19.5" customHeight="1">
      <c r="A25" s="106">
        <v>15</v>
      </c>
      <c r="B25" s="675"/>
      <c r="C25" s="676"/>
      <c r="D25" s="238"/>
      <c r="E25" s="107" t="s">
        <v>258</v>
      </c>
      <c r="F25" s="108"/>
      <c r="G25" s="109" t="s">
        <v>258</v>
      </c>
      <c r="H25" s="240"/>
      <c r="I25" s="110"/>
      <c r="K25" s="106">
        <v>15</v>
      </c>
      <c r="L25" s="675"/>
      <c r="M25" s="676"/>
      <c r="N25" s="238"/>
      <c r="O25" s="107" t="s">
        <v>258</v>
      </c>
      <c r="P25" s="108"/>
      <c r="Q25" s="109" t="s">
        <v>258</v>
      </c>
      <c r="R25" s="240"/>
      <c r="S25" s="110"/>
    </row>
    <row r="26" spans="1:19" ht="19.5" customHeight="1">
      <c r="A26" s="106">
        <v>16</v>
      </c>
      <c r="B26" s="675"/>
      <c r="C26" s="676"/>
      <c r="D26" s="238"/>
      <c r="E26" s="107" t="s">
        <v>258</v>
      </c>
      <c r="F26" s="108"/>
      <c r="G26" s="109" t="s">
        <v>258</v>
      </c>
      <c r="H26" s="240"/>
      <c r="I26" s="110"/>
      <c r="K26" s="106">
        <v>16</v>
      </c>
      <c r="L26" s="675"/>
      <c r="M26" s="676"/>
      <c r="N26" s="238"/>
      <c r="O26" s="107" t="s">
        <v>258</v>
      </c>
      <c r="P26" s="108"/>
      <c r="Q26" s="109" t="s">
        <v>258</v>
      </c>
      <c r="R26" s="240"/>
      <c r="S26" s="110"/>
    </row>
    <row r="27" spans="1:19" ht="19.5" customHeight="1">
      <c r="A27" s="106">
        <v>17</v>
      </c>
      <c r="B27" s="675"/>
      <c r="C27" s="676"/>
      <c r="D27" s="238"/>
      <c r="E27" s="107" t="s">
        <v>258</v>
      </c>
      <c r="F27" s="108"/>
      <c r="G27" s="109" t="s">
        <v>258</v>
      </c>
      <c r="H27" s="240"/>
      <c r="I27" s="110"/>
      <c r="K27" s="106">
        <v>17</v>
      </c>
      <c r="L27" s="675"/>
      <c r="M27" s="676"/>
      <c r="N27" s="238"/>
      <c r="O27" s="107" t="s">
        <v>258</v>
      </c>
      <c r="P27" s="108"/>
      <c r="Q27" s="109" t="s">
        <v>258</v>
      </c>
      <c r="R27" s="240"/>
      <c r="S27" s="110"/>
    </row>
    <row r="28" spans="1:19" ht="19.5" customHeight="1">
      <c r="A28" s="106">
        <v>18</v>
      </c>
      <c r="B28" s="675"/>
      <c r="C28" s="676"/>
      <c r="D28" s="238"/>
      <c r="E28" s="107" t="s">
        <v>258</v>
      </c>
      <c r="F28" s="108"/>
      <c r="G28" s="109" t="s">
        <v>258</v>
      </c>
      <c r="H28" s="240"/>
      <c r="I28" s="110"/>
      <c r="K28" s="106">
        <v>18</v>
      </c>
      <c r="L28" s="675"/>
      <c r="M28" s="676"/>
      <c r="N28" s="238"/>
      <c r="O28" s="107" t="s">
        <v>258</v>
      </c>
      <c r="P28" s="108"/>
      <c r="Q28" s="109" t="s">
        <v>258</v>
      </c>
      <c r="R28" s="240"/>
      <c r="S28" s="110"/>
    </row>
    <row r="29" spans="1:19" ht="19.5" customHeight="1">
      <c r="A29" s="106">
        <v>19</v>
      </c>
      <c r="B29" s="675"/>
      <c r="C29" s="676"/>
      <c r="D29" s="238"/>
      <c r="E29" s="107" t="s">
        <v>258</v>
      </c>
      <c r="F29" s="108"/>
      <c r="G29" s="109" t="s">
        <v>258</v>
      </c>
      <c r="H29" s="240"/>
      <c r="I29" s="110"/>
      <c r="K29" s="106">
        <v>19</v>
      </c>
      <c r="L29" s="675"/>
      <c r="M29" s="676"/>
      <c r="N29" s="238"/>
      <c r="O29" s="107" t="s">
        <v>258</v>
      </c>
      <c r="P29" s="108"/>
      <c r="Q29" s="109" t="s">
        <v>258</v>
      </c>
      <c r="R29" s="240"/>
      <c r="S29" s="110"/>
    </row>
    <row r="30" spans="1:19" ht="19.5" customHeight="1" thickBot="1">
      <c r="A30" s="111">
        <v>20</v>
      </c>
      <c r="B30" s="673"/>
      <c r="C30" s="674"/>
      <c r="D30" s="239"/>
      <c r="E30" s="112" t="s">
        <v>258</v>
      </c>
      <c r="F30" s="113"/>
      <c r="G30" s="114" t="s">
        <v>258</v>
      </c>
      <c r="H30" s="241"/>
      <c r="I30" s="115"/>
      <c r="K30" s="111">
        <v>20</v>
      </c>
      <c r="L30" s="673"/>
      <c r="M30" s="674"/>
      <c r="N30" s="239"/>
      <c r="O30" s="112" t="s">
        <v>258</v>
      </c>
      <c r="P30" s="113"/>
      <c r="Q30" s="114" t="s">
        <v>258</v>
      </c>
      <c r="R30" s="241"/>
      <c r="S30" s="115"/>
    </row>
  </sheetData>
  <mergeCells count="74">
    <mergeCell ref="Q10:R10"/>
    <mergeCell ref="B10:C10"/>
    <mergeCell ref="D10:E10"/>
    <mergeCell ref="G10:H10"/>
    <mergeCell ref="L10:M10"/>
    <mergeCell ref="N10:O10"/>
    <mergeCell ref="Q7:S7"/>
    <mergeCell ref="A8:A9"/>
    <mergeCell ref="B8:B9"/>
    <mergeCell ref="F8:F9"/>
    <mergeCell ref="K8:K9"/>
    <mergeCell ref="L8:L9"/>
    <mergeCell ref="P8:P9"/>
    <mergeCell ref="A7:C7"/>
    <mergeCell ref="D7:F7"/>
    <mergeCell ref="G7:I7"/>
    <mergeCell ref="K7:M7"/>
    <mergeCell ref="N7:P7"/>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1:C11"/>
    <mergeCell ref="L11:M11"/>
    <mergeCell ref="B12:C12"/>
    <mergeCell ref="L12:M12"/>
    <mergeCell ref="B13:C13"/>
    <mergeCell ref="L13:M13"/>
    <mergeCell ref="B14:C14"/>
    <mergeCell ref="L14:M14"/>
    <mergeCell ref="B15:C15"/>
    <mergeCell ref="L15:M15"/>
    <mergeCell ref="B16:C16"/>
    <mergeCell ref="L16:M16"/>
    <mergeCell ref="B17:C17"/>
    <mergeCell ref="L17:M17"/>
    <mergeCell ref="B18:C18"/>
    <mergeCell ref="L18:M18"/>
    <mergeCell ref="B19:C19"/>
    <mergeCell ref="L19:M19"/>
    <mergeCell ref="B20:C20"/>
    <mergeCell ref="L20:M20"/>
    <mergeCell ref="B21:C21"/>
    <mergeCell ref="L21:M21"/>
    <mergeCell ref="B22:C22"/>
    <mergeCell ref="L22:M22"/>
    <mergeCell ref="B23:C23"/>
    <mergeCell ref="L23:M23"/>
    <mergeCell ref="B24:C24"/>
    <mergeCell ref="L24:M24"/>
    <mergeCell ref="B25:C25"/>
    <mergeCell ref="L25:M25"/>
    <mergeCell ref="B29:C29"/>
    <mergeCell ref="L29:M29"/>
    <mergeCell ref="B30:C30"/>
    <mergeCell ref="L30:M30"/>
    <mergeCell ref="B26:C26"/>
    <mergeCell ref="L26:M26"/>
    <mergeCell ref="B27:C27"/>
    <mergeCell ref="L27:M27"/>
    <mergeCell ref="B28:C28"/>
    <mergeCell ref="L28:M28"/>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8"/>
  <sheetViews>
    <sheetView view="pageBreakPreview" zoomScale="90" zoomScaleNormal="100" zoomScaleSheetLayoutView="90" workbookViewId="0">
      <selection activeCell="K39" sqref="K39"/>
    </sheetView>
  </sheetViews>
  <sheetFormatPr defaultColWidth="9" defaultRowHeight="19.5" customHeight="1"/>
  <cols>
    <col min="1" max="1" width="3.109375" style="291" customWidth="1"/>
    <col min="2" max="2" width="7.109375" style="291" customWidth="1"/>
    <col min="3" max="3" width="10.6640625" style="291" customWidth="1"/>
    <col min="4" max="4" width="8.6640625" style="291" customWidth="1"/>
    <col min="5" max="5" width="6.6640625" style="291" customWidth="1"/>
    <col min="6" max="6" width="7.109375" style="291" customWidth="1"/>
    <col min="7" max="8" width="8.6640625" style="291" customWidth="1"/>
    <col min="9" max="9" width="13" style="291" customWidth="1"/>
    <col min="10" max="10" width="3.6640625" style="291" customWidth="1"/>
    <col min="11" max="11" width="3.109375" style="291" customWidth="1"/>
    <col min="12" max="12" width="7.109375" style="291" customWidth="1"/>
    <col min="13" max="13" width="10.6640625" style="291" customWidth="1"/>
    <col min="14" max="14" width="8.6640625" style="291" customWidth="1"/>
    <col min="15" max="15" width="6.6640625" style="291" customWidth="1"/>
    <col min="16" max="16" width="7.109375" style="291" customWidth="1"/>
    <col min="17" max="18" width="8.6640625" style="291" customWidth="1"/>
    <col min="19" max="19" width="13" style="291" customWidth="1"/>
    <col min="20" max="20" width="3.6640625" style="291" customWidth="1"/>
    <col min="21" max="16384" width="9" style="291"/>
  </cols>
  <sheetData>
    <row r="1" spans="1:21" ht="19.5" customHeight="1">
      <c r="A1" s="104" t="s">
        <v>260</v>
      </c>
      <c r="K1" s="104" t="s">
        <v>260</v>
      </c>
    </row>
    <row r="2" spans="1:21" ht="19.5" customHeight="1" thickBot="1">
      <c r="A2" s="723" t="s">
        <v>259</v>
      </c>
      <c r="B2" s="723"/>
      <c r="C2" s="723"/>
      <c r="D2" s="723"/>
      <c r="E2" s="723"/>
      <c r="F2" s="723"/>
      <c r="G2" s="723"/>
      <c r="H2" s="723"/>
      <c r="I2" s="723"/>
      <c r="K2" s="723" t="s">
        <v>259</v>
      </c>
      <c r="L2" s="723"/>
      <c r="M2" s="723"/>
      <c r="N2" s="723"/>
      <c r="O2" s="723"/>
      <c r="P2" s="723"/>
      <c r="Q2" s="723"/>
      <c r="R2" s="723"/>
      <c r="S2" s="723"/>
    </row>
    <row r="3" spans="1:21" ht="22.5" customHeight="1" thickBot="1">
      <c r="A3" s="733" t="s">
        <v>192</v>
      </c>
      <c r="B3" s="734"/>
      <c r="C3" s="734"/>
      <c r="D3" s="734"/>
      <c r="E3" s="734"/>
      <c r="F3" s="734"/>
      <c r="G3" s="734"/>
      <c r="H3" s="734"/>
      <c r="I3" s="735"/>
      <c r="K3" s="733" t="s">
        <v>192</v>
      </c>
      <c r="L3" s="734"/>
      <c r="M3" s="734"/>
      <c r="N3" s="734"/>
      <c r="O3" s="734"/>
      <c r="P3" s="734"/>
      <c r="Q3" s="734"/>
      <c r="R3" s="734"/>
      <c r="S3" s="735"/>
    </row>
    <row r="4" spans="1:21" ht="24.75" customHeight="1" thickBot="1">
      <c r="A4" s="742" t="s">
        <v>193</v>
      </c>
      <c r="B4" s="743"/>
      <c r="C4" s="743"/>
      <c r="D4" s="743"/>
      <c r="E4" s="743"/>
      <c r="F4" s="743"/>
      <c r="G4" s="744" t="s">
        <v>257</v>
      </c>
      <c r="H4" s="744"/>
      <c r="I4" s="745"/>
      <c r="K4" s="742" t="s">
        <v>193</v>
      </c>
      <c r="L4" s="743"/>
      <c r="M4" s="743"/>
      <c r="N4" s="743"/>
      <c r="O4" s="743"/>
      <c r="P4" s="743"/>
      <c r="Q4" s="744" t="s">
        <v>257</v>
      </c>
      <c r="R4" s="744"/>
      <c r="S4" s="745"/>
    </row>
    <row r="5" spans="1:21" ht="19.5" customHeight="1">
      <c r="A5" s="746" t="s">
        <v>194</v>
      </c>
      <c r="B5" s="747"/>
      <c r="C5" s="747"/>
      <c r="D5" s="747"/>
      <c r="E5" s="747"/>
      <c r="F5" s="748"/>
      <c r="G5" s="749" t="s">
        <v>195</v>
      </c>
      <c r="H5" s="747"/>
      <c r="I5" s="750"/>
      <c r="K5" s="746" t="s">
        <v>194</v>
      </c>
      <c r="L5" s="747"/>
      <c r="M5" s="747"/>
      <c r="N5" s="747"/>
      <c r="O5" s="747"/>
      <c r="P5" s="748"/>
      <c r="Q5" s="749" t="s">
        <v>195</v>
      </c>
      <c r="R5" s="747"/>
      <c r="S5" s="750"/>
    </row>
    <row r="6" spans="1:21" ht="19.5" customHeight="1" thickBot="1">
      <c r="A6" s="726" t="s">
        <v>196</v>
      </c>
      <c r="B6" s="727"/>
      <c r="C6" s="727"/>
      <c r="D6" s="727"/>
      <c r="E6" s="727"/>
      <c r="F6" s="728"/>
      <c r="G6" s="729" t="s">
        <v>197</v>
      </c>
      <c r="H6" s="727"/>
      <c r="I6" s="730"/>
      <c r="K6" s="726" t="s">
        <v>196</v>
      </c>
      <c r="L6" s="727"/>
      <c r="M6" s="727"/>
      <c r="N6" s="727"/>
      <c r="O6" s="727"/>
      <c r="P6" s="728"/>
      <c r="Q6" s="729" t="s">
        <v>197</v>
      </c>
      <c r="R6" s="727"/>
      <c r="S6" s="730"/>
    </row>
    <row r="7" spans="1:21" ht="14.25" customHeight="1">
      <c r="A7" s="731" t="s">
        <v>201</v>
      </c>
      <c r="B7" s="736" t="s">
        <v>202</v>
      </c>
      <c r="C7" s="292"/>
      <c r="D7" s="293"/>
      <c r="E7" s="294"/>
      <c r="F7" s="724" t="s">
        <v>203</v>
      </c>
      <c r="G7" s="295"/>
      <c r="H7" s="293"/>
      <c r="I7" s="296"/>
      <c r="K7" s="731" t="s">
        <v>201</v>
      </c>
      <c r="L7" s="736" t="s">
        <v>202</v>
      </c>
      <c r="M7" s="292"/>
      <c r="N7" s="293"/>
      <c r="O7" s="294"/>
      <c r="P7" s="724" t="s">
        <v>203</v>
      </c>
      <c r="Q7" s="295"/>
      <c r="R7" s="293"/>
      <c r="S7" s="296"/>
    </row>
    <row r="8" spans="1:21" ht="14.25" customHeight="1" thickBot="1">
      <c r="A8" s="732"/>
      <c r="B8" s="737"/>
      <c r="C8" s="297"/>
      <c r="D8" s="298"/>
      <c r="E8" s="299" t="s">
        <v>204</v>
      </c>
      <c r="F8" s="725"/>
      <c r="G8" s="300"/>
      <c r="H8" s="298"/>
      <c r="I8" s="301" t="s">
        <v>204</v>
      </c>
      <c r="K8" s="732"/>
      <c r="L8" s="737"/>
      <c r="M8" s="297"/>
      <c r="N8" s="298"/>
      <c r="O8" s="299" t="s">
        <v>204</v>
      </c>
      <c r="P8" s="725"/>
      <c r="Q8" s="300"/>
      <c r="R8" s="298"/>
      <c r="S8" s="301" t="s">
        <v>204</v>
      </c>
    </row>
    <row r="9" spans="1:21" ht="18.75" customHeight="1" thickBot="1">
      <c r="A9" s="385" t="s">
        <v>281</v>
      </c>
      <c r="B9" s="312"/>
      <c r="C9" s="312"/>
      <c r="D9" s="312"/>
      <c r="E9" s="312"/>
      <c r="F9" s="312"/>
      <c r="G9" s="312"/>
      <c r="H9" s="312"/>
      <c r="I9" s="312"/>
      <c r="J9" s="313"/>
      <c r="K9" s="385" t="s">
        <v>281</v>
      </c>
      <c r="L9" s="312"/>
      <c r="M9" s="312"/>
      <c r="N9" s="212"/>
      <c r="O9" s="212"/>
      <c r="P9" s="212"/>
      <c r="Q9" s="212"/>
      <c r="R9" s="212"/>
      <c r="S9" s="212"/>
    </row>
    <row r="10" spans="1:21" ht="19.5" customHeight="1">
      <c r="A10" s="194"/>
      <c r="B10" s="685" t="s">
        <v>253</v>
      </c>
      <c r="C10" s="686"/>
      <c r="D10" s="718" t="s">
        <v>233</v>
      </c>
      <c r="E10" s="719"/>
      <c r="F10" s="195" t="s">
        <v>207</v>
      </c>
      <c r="G10" s="720" t="s">
        <v>234</v>
      </c>
      <c r="H10" s="719"/>
      <c r="I10" s="196" t="s">
        <v>252</v>
      </c>
      <c r="K10" s="194"/>
      <c r="L10" s="685" t="s">
        <v>253</v>
      </c>
      <c r="M10" s="686"/>
      <c r="N10" s="718" t="s">
        <v>233</v>
      </c>
      <c r="O10" s="719"/>
      <c r="P10" s="195" t="s">
        <v>207</v>
      </c>
      <c r="Q10" s="720" t="s">
        <v>234</v>
      </c>
      <c r="R10" s="719"/>
      <c r="S10" s="196" t="s">
        <v>252</v>
      </c>
    </row>
    <row r="11" spans="1:21" ht="19.5" customHeight="1">
      <c r="A11" s="106">
        <v>1</v>
      </c>
      <c r="B11" s="711"/>
      <c r="C11" s="712"/>
      <c r="D11" s="175"/>
      <c r="E11" s="107" t="s">
        <v>0</v>
      </c>
      <c r="F11" s="108"/>
      <c r="G11" s="109" t="s">
        <v>0</v>
      </c>
      <c r="H11" s="175"/>
      <c r="I11" s="231">
        <f t="shared" ref="I11:I25" si="0">+H11-D11</f>
        <v>0</v>
      </c>
      <c r="K11" s="106">
        <v>1</v>
      </c>
      <c r="L11" s="711"/>
      <c r="M11" s="712"/>
      <c r="N11" s="175"/>
      <c r="O11" s="107" t="s">
        <v>0</v>
      </c>
      <c r="P11" s="108"/>
      <c r="Q11" s="109" t="s">
        <v>0</v>
      </c>
      <c r="R11" s="175"/>
      <c r="S11" s="231">
        <f t="shared" ref="S11:S25" si="1">+R11-N11</f>
        <v>0</v>
      </c>
      <c r="U11" s="375" t="s">
        <v>256</v>
      </c>
    </row>
    <row r="12" spans="1:21" ht="19.5" customHeight="1">
      <c r="A12" s="106">
        <v>2</v>
      </c>
      <c r="B12" s="711"/>
      <c r="C12" s="712"/>
      <c r="D12" s="175"/>
      <c r="E12" s="107" t="s">
        <v>0</v>
      </c>
      <c r="F12" s="108"/>
      <c r="G12" s="109" t="s">
        <v>0</v>
      </c>
      <c r="H12" s="175"/>
      <c r="I12" s="231">
        <f t="shared" si="0"/>
        <v>0</v>
      </c>
      <c r="K12" s="106">
        <v>2</v>
      </c>
      <c r="L12" s="711"/>
      <c r="M12" s="712"/>
      <c r="N12" s="175"/>
      <c r="O12" s="107" t="s">
        <v>0</v>
      </c>
      <c r="P12" s="108"/>
      <c r="Q12" s="109" t="s">
        <v>0</v>
      </c>
      <c r="R12" s="175"/>
      <c r="S12" s="231">
        <f t="shared" si="1"/>
        <v>0</v>
      </c>
    </row>
    <row r="13" spans="1:21" ht="19.5" customHeight="1">
      <c r="A13" s="106">
        <v>3</v>
      </c>
      <c r="B13" s="711"/>
      <c r="C13" s="712"/>
      <c r="D13" s="175"/>
      <c r="E13" s="107" t="s">
        <v>0</v>
      </c>
      <c r="F13" s="108"/>
      <c r="G13" s="109" t="s">
        <v>0</v>
      </c>
      <c r="H13" s="175"/>
      <c r="I13" s="231">
        <f t="shared" si="0"/>
        <v>0</v>
      </c>
      <c r="K13" s="106">
        <v>3</v>
      </c>
      <c r="L13" s="711"/>
      <c r="M13" s="712"/>
      <c r="N13" s="175"/>
      <c r="O13" s="107" t="s">
        <v>0</v>
      </c>
      <c r="P13" s="108"/>
      <c r="Q13" s="109" t="s">
        <v>0</v>
      </c>
      <c r="R13" s="175"/>
      <c r="S13" s="231">
        <f t="shared" si="1"/>
        <v>0</v>
      </c>
    </row>
    <row r="14" spans="1:21" ht="19.5" customHeight="1">
      <c r="A14" s="106">
        <v>4</v>
      </c>
      <c r="B14" s="711"/>
      <c r="C14" s="712"/>
      <c r="D14" s="175"/>
      <c r="E14" s="107" t="s">
        <v>0</v>
      </c>
      <c r="F14" s="108"/>
      <c r="G14" s="109" t="s">
        <v>0</v>
      </c>
      <c r="H14" s="175"/>
      <c r="I14" s="231">
        <f t="shared" si="0"/>
        <v>0</v>
      </c>
      <c r="K14" s="106">
        <v>4</v>
      </c>
      <c r="L14" s="711"/>
      <c r="M14" s="712"/>
      <c r="N14" s="175"/>
      <c r="O14" s="107" t="s">
        <v>0</v>
      </c>
      <c r="P14" s="108"/>
      <c r="Q14" s="109" t="s">
        <v>0</v>
      </c>
      <c r="R14" s="175"/>
      <c r="S14" s="231">
        <f t="shared" si="1"/>
        <v>0</v>
      </c>
    </row>
    <row r="15" spans="1:21" ht="19.5" customHeight="1">
      <c r="A15" s="106">
        <v>5</v>
      </c>
      <c r="B15" s="711"/>
      <c r="C15" s="712"/>
      <c r="D15" s="175"/>
      <c r="E15" s="107" t="s">
        <v>0</v>
      </c>
      <c r="F15" s="108"/>
      <c r="G15" s="109" t="s">
        <v>0</v>
      </c>
      <c r="H15" s="176"/>
      <c r="I15" s="232">
        <f t="shared" si="0"/>
        <v>0</v>
      </c>
      <c r="K15" s="106">
        <v>5</v>
      </c>
      <c r="L15" s="711"/>
      <c r="M15" s="712"/>
      <c r="N15" s="175"/>
      <c r="O15" s="107" t="s">
        <v>0</v>
      </c>
      <c r="P15" s="108"/>
      <c r="Q15" s="109" t="s">
        <v>0</v>
      </c>
      <c r="R15" s="176"/>
      <c r="S15" s="232">
        <f t="shared" si="1"/>
        <v>0</v>
      </c>
    </row>
    <row r="16" spans="1:21" ht="19.5" customHeight="1">
      <c r="A16" s="106">
        <v>6</v>
      </c>
      <c r="B16" s="721"/>
      <c r="C16" s="722"/>
      <c r="D16" s="227"/>
      <c r="E16" s="191" t="s">
        <v>0</v>
      </c>
      <c r="F16" s="192"/>
      <c r="G16" s="193" t="s">
        <v>0</v>
      </c>
      <c r="H16" s="227"/>
      <c r="I16" s="231">
        <f t="shared" si="0"/>
        <v>0</v>
      </c>
      <c r="K16" s="106">
        <v>6</v>
      </c>
      <c r="L16" s="721"/>
      <c r="M16" s="722"/>
      <c r="N16" s="227"/>
      <c r="O16" s="191" t="s">
        <v>0</v>
      </c>
      <c r="P16" s="192"/>
      <c r="Q16" s="193" t="s">
        <v>0</v>
      </c>
      <c r="R16" s="227"/>
      <c r="S16" s="231">
        <f t="shared" si="1"/>
        <v>0</v>
      </c>
    </row>
    <row r="17" spans="1:21" ht="19.5" customHeight="1">
      <c r="A17" s="106">
        <v>7</v>
      </c>
      <c r="B17" s="711"/>
      <c r="C17" s="712"/>
      <c r="D17" s="175"/>
      <c r="E17" s="107" t="s">
        <v>0</v>
      </c>
      <c r="F17" s="108"/>
      <c r="G17" s="109" t="s">
        <v>0</v>
      </c>
      <c r="H17" s="175"/>
      <c r="I17" s="231">
        <f t="shared" si="0"/>
        <v>0</v>
      </c>
      <c r="K17" s="106">
        <v>7</v>
      </c>
      <c r="L17" s="711"/>
      <c r="M17" s="712"/>
      <c r="N17" s="175"/>
      <c r="O17" s="107" t="s">
        <v>0</v>
      </c>
      <c r="P17" s="108"/>
      <c r="Q17" s="109" t="s">
        <v>0</v>
      </c>
      <c r="R17" s="175"/>
      <c r="S17" s="231">
        <f t="shared" si="1"/>
        <v>0</v>
      </c>
    </row>
    <row r="18" spans="1:21" ht="19.5" customHeight="1">
      <c r="A18" s="106">
        <v>8</v>
      </c>
      <c r="B18" s="711"/>
      <c r="C18" s="712"/>
      <c r="D18" s="175"/>
      <c r="E18" s="107" t="s">
        <v>0</v>
      </c>
      <c r="F18" s="108"/>
      <c r="G18" s="109" t="s">
        <v>0</v>
      </c>
      <c r="H18" s="175"/>
      <c r="I18" s="231">
        <f t="shared" si="0"/>
        <v>0</v>
      </c>
      <c r="K18" s="106">
        <v>8</v>
      </c>
      <c r="L18" s="711"/>
      <c r="M18" s="712"/>
      <c r="N18" s="175"/>
      <c r="O18" s="107" t="s">
        <v>0</v>
      </c>
      <c r="P18" s="108"/>
      <c r="Q18" s="109" t="s">
        <v>0</v>
      </c>
      <c r="R18" s="175"/>
      <c r="S18" s="231">
        <f t="shared" si="1"/>
        <v>0</v>
      </c>
    </row>
    <row r="19" spans="1:21" ht="19.5" customHeight="1">
      <c r="A19" s="106">
        <v>9</v>
      </c>
      <c r="B19" s="711"/>
      <c r="C19" s="712"/>
      <c r="D19" s="175"/>
      <c r="E19" s="107" t="s">
        <v>0</v>
      </c>
      <c r="F19" s="108"/>
      <c r="G19" s="109" t="s">
        <v>0</v>
      </c>
      <c r="H19" s="175"/>
      <c r="I19" s="231">
        <f t="shared" si="0"/>
        <v>0</v>
      </c>
      <c r="K19" s="106">
        <v>9</v>
      </c>
      <c r="L19" s="711"/>
      <c r="M19" s="712"/>
      <c r="N19" s="175"/>
      <c r="O19" s="107" t="s">
        <v>0</v>
      </c>
      <c r="P19" s="108"/>
      <c r="Q19" s="109" t="s">
        <v>0</v>
      </c>
      <c r="R19" s="175"/>
      <c r="S19" s="231">
        <f t="shared" si="1"/>
        <v>0</v>
      </c>
    </row>
    <row r="20" spans="1:21" ht="19.5" customHeight="1">
      <c r="A20" s="106">
        <v>10</v>
      </c>
      <c r="B20" s="711"/>
      <c r="C20" s="712"/>
      <c r="D20" s="175"/>
      <c r="E20" s="107" t="s">
        <v>0</v>
      </c>
      <c r="F20" s="108"/>
      <c r="G20" s="109" t="s">
        <v>0</v>
      </c>
      <c r="H20" s="175"/>
      <c r="I20" s="231">
        <f t="shared" si="0"/>
        <v>0</v>
      </c>
      <c r="K20" s="106">
        <v>10</v>
      </c>
      <c r="L20" s="711"/>
      <c r="M20" s="712"/>
      <c r="N20" s="175"/>
      <c r="O20" s="107" t="s">
        <v>0</v>
      </c>
      <c r="P20" s="108"/>
      <c r="Q20" s="109" t="s">
        <v>0</v>
      </c>
      <c r="R20" s="175"/>
      <c r="S20" s="231">
        <f t="shared" si="1"/>
        <v>0</v>
      </c>
    </row>
    <row r="21" spans="1:21" ht="19.5" customHeight="1">
      <c r="A21" s="106">
        <v>11</v>
      </c>
      <c r="B21" s="711"/>
      <c r="C21" s="712"/>
      <c r="D21" s="175"/>
      <c r="E21" s="107" t="s">
        <v>0</v>
      </c>
      <c r="F21" s="108"/>
      <c r="G21" s="109" t="s">
        <v>0</v>
      </c>
      <c r="H21" s="175"/>
      <c r="I21" s="231">
        <f t="shared" si="0"/>
        <v>0</v>
      </c>
      <c r="K21" s="106">
        <v>11</v>
      </c>
      <c r="L21" s="711"/>
      <c r="M21" s="712"/>
      <c r="N21" s="175"/>
      <c r="O21" s="107" t="s">
        <v>0</v>
      </c>
      <c r="P21" s="108"/>
      <c r="Q21" s="109" t="s">
        <v>0</v>
      </c>
      <c r="R21" s="175"/>
      <c r="S21" s="231">
        <f t="shared" si="1"/>
        <v>0</v>
      </c>
      <c r="U21" s="237"/>
    </row>
    <row r="22" spans="1:21" ht="19.5" customHeight="1">
      <c r="A22" s="106">
        <v>12</v>
      </c>
      <c r="B22" s="711"/>
      <c r="C22" s="712"/>
      <c r="D22" s="175"/>
      <c r="E22" s="107" t="s">
        <v>0</v>
      </c>
      <c r="F22" s="108"/>
      <c r="G22" s="109" t="s">
        <v>0</v>
      </c>
      <c r="H22" s="175"/>
      <c r="I22" s="231">
        <f t="shared" si="0"/>
        <v>0</v>
      </c>
      <c r="K22" s="106">
        <v>12</v>
      </c>
      <c r="L22" s="711"/>
      <c r="M22" s="712"/>
      <c r="N22" s="175"/>
      <c r="O22" s="107" t="s">
        <v>0</v>
      </c>
      <c r="P22" s="108"/>
      <c r="Q22" s="109" t="s">
        <v>0</v>
      </c>
      <c r="R22" s="175"/>
      <c r="S22" s="231">
        <f t="shared" si="1"/>
        <v>0</v>
      </c>
    </row>
    <row r="23" spans="1:21" ht="19.5" customHeight="1">
      <c r="A23" s="106">
        <v>13</v>
      </c>
      <c r="B23" s="711"/>
      <c r="C23" s="712"/>
      <c r="D23" s="175"/>
      <c r="E23" s="107" t="s">
        <v>0</v>
      </c>
      <c r="F23" s="108"/>
      <c r="G23" s="109" t="s">
        <v>0</v>
      </c>
      <c r="H23" s="175"/>
      <c r="I23" s="231">
        <f t="shared" si="0"/>
        <v>0</v>
      </c>
      <c r="K23" s="106">
        <v>13</v>
      </c>
      <c r="L23" s="711"/>
      <c r="M23" s="712"/>
      <c r="N23" s="175"/>
      <c r="O23" s="107" t="s">
        <v>0</v>
      </c>
      <c r="P23" s="108"/>
      <c r="Q23" s="109" t="s">
        <v>0</v>
      </c>
      <c r="R23" s="175"/>
      <c r="S23" s="231">
        <f t="shared" si="1"/>
        <v>0</v>
      </c>
    </row>
    <row r="24" spans="1:21" ht="19.5" customHeight="1">
      <c r="A24" s="106">
        <v>14</v>
      </c>
      <c r="B24" s="711"/>
      <c r="C24" s="712"/>
      <c r="D24" s="175"/>
      <c r="E24" s="107" t="s">
        <v>0</v>
      </c>
      <c r="F24" s="108"/>
      <c r="G24" s="109" t="s">
        <v>0</v>
      </c>
      <c r="H24" s="175"/>
      <c r="I24" s="231">
        <f t="shared" si="0"/>
        <v>0</v>
      </c>
      <c r="K24" s="106">
        <v>14</v>
      </c>
      <c r="L24" s="711"/>
      <c r="M24" s="712"/>
      <c r="N24" s="175"/>
      <c r="O24" s="107" t="s">
        <v>0</v>
      </c>
      <c r="P24" s="108"/>
      <c r="Q24" s="109" t="s">
        <v>0</v>
      </c>
      <c r="R24" s="175"/>
      <c r="S24" s="231">
        <f t="shared" si="1"/>
        <v>0</v>
      </c>
    </row>
    <row r="25" spans="1:21" ht="19.5" customHeight="1" thickBot="1">
      <c r="A25" s="198">
        <v>15</v>
      </c>
      <c r="B25" s="713"/>
      <c r="C25" s="714"/>
      <c r="D25" s="203"/>
      <c r="E25" s="199" t="s">
        <v>0</v>
      </c>
      <c r="F25" s="200"/>
      <c r="G25" s="201" t="s">
        <v>0</v>
      </c>
      <c r="H25" s="242"/>
      <c r="I25" s="233">
        <f t="shared" si="0"/>
        <v>0</v>
      </c>
      <c r="K25" s="198">
        <v>15</v>
      </c>
      <c r="L25" s="713"/>
      <c r="M25" s="714"/>
      <c r="N25" s="203"/>
      <c r="O25" s="199" t="s">
        <v>0</v>
      </c>
      <c r="P25" s="200"/>
      <c r="Q25" s="201" t="s">
        <v>0</v>
      </c>
      <c r="R25" s="242"/>
      <c r="S25" s="233">
        <f t="shared" si="1"/>
        <v>0</v>
      </c>
    </row>
    <row r="26" spans="1:21" ht="19.5" customHeight="1" thickTop="1" thickBot="1">
      <c r="A26" s="715" t="s">
        <v>235</v>
      </c>
      <c r="B26" s="716"/>
      <c r="C26" s="716"/>
      <c r="D26" s="716"/>
      <c r="E26" s="716"/>
      <c r="F26" s="716"/>
      <c r="G26" s="716"/>
      <c r="H26" s="717"/>
      <c r="I26" s="228">
        <f>SUM(I11:I25)</f>
        <v>0</v>
      </c>
      <c r="K26" s="715" t="s">
        <v>235</v>
      </c>
      <c r="L26" s="716"/>
      <c r="M26" s="716"/>
      <c r="N26" s="716"/>
      <c r="O26" s="716"/>
      <c r="P26" s="716"/>
      <c r="Q26" s="716"/>
      <c r="R26" s="717"/>
      <c r="S26" s="228">
        <f>SUM(S11:S25)</f>
        <v>0</v>
      </c>
    </row>
    <row r="27" spans="1:21" s="370" customFormat="1" ht="15.6" customHeight="1">
      <c r="A27" s="383"/>
      <c r="B27" s="383"/>
      <c r="C27" s="383"/>
      <c r="D27" s="383"/>
      <c r="E27" s="383"/>
      <c r="F27" s="383"/>
      <c r="G27" s="383"/>
      <c r="H27" s="383"/>
      <c r="I27" s="384"/>
      <c r="K27" s="383"/>
      <c r="L27" s="383"/>
      <c r="M27" s="383"/>
      <c r="N27" s="383"/>
      <c r="O27" s="383"/>
      <c r="P27" s="383"/>
      <c r="Q27" s="383"/>
      <c r="R27" s="383"/>
      <c r="S27" s="384"/>
    </row>
    <row r="28" spans="1:21" ht="18" customHeight="1" thickBot="1">
      <c r="A28" s="386" t="s">
        <v>282</v>
      </c>
      <c r="B28" s="314"/>
      <c r="C28" s="314"/>
      <c r="D28" s="314"/>
      <c r="E28" s="314"/>
      <c r="F28" s="314"/>
      <c r="G28" s="315"/>
      <c r="H28" s="316"/>
      <c r="I28" s="317"/>
      <c r="J28" s="313"/>
      <c r="K28" s="386" t="s">
        <v>282</v>
      </c>
      <c r="L28" s="314"/>
      <c r="M28" s="314"/>
      <c r="N28" s="290"/>
      <c r="O28" s="290"/>
      <c r="P28" s="290"/>
      <c r="Q28" s="206"/>
      <c r="R28" s="207"/>
      <c r="S28" s="208"/>
    </row>
    <row r="29" spans="1:21" ht="19.5" customHeight="1">
      <c r="A29" s="194"/>
      <c r="B29" s="685" t="s">
        <v>253</v>
      </c>
      <c r="C29" s="686"/>
      <c r="D29" s="718" t="s">
        <v>233</v>
      </c>
      <c r="E29" s="719"/>
      <c r="F29" s="195" t="s">
        <v>207</v>
      </c>
      <c r="G29" s="720" t="s">
        <v>234</v>
      </c>
      <c r="H29" s="719"/>
      <c r="I29" s="196" t="s">
        <v>252</v>
      </c>
      <c r="K29" s="194"/>
      <c r="L29" s="685" t="s">
        <v>253</v>
      </c>
      <c r="M29" s="686"/>
      <c r="N29" s="718" t="s">
        <v>233</v>
      </c>
      <c r="O29" s="719"/>
      <c r="P29" s="195" t="s">
        <v>207</v>
      </c>
      <c r="Q29" s="720" t="s">
        <v>234</v>
      </c>
      <c r="R29" s="719"/>
      <c r="S29" s="196" t="s">
        <v>252</v>
      </c>
    </row>
    <row r="30" spans="1:21" ht="19.5" customHeight="1">
      <c r="A30" s="106">
        <v>1</v>
      </c>
      <c r="B30" s="711"/>
      <c r="C30" s="712"/>
      <c r="D30" s="175"/>
      <c r="E30" s="107" t="s">
        <v>0</v>
      </c>
      <c r="F30" s="108"/>
      <c r="G30" s="109" t="s">
        <v>0</v>
      </c>
      <c r="H30" s="175"/>
      <c r="I30" s="231">
        <f t="shared" ref="I30:I44" si="2">+H30-D30</f>
        <v>0</v>
      </c>
      <c r="K30" s="106">
        <v>1</v>
      </c>
      <c r="L30" s="711"/>
      <c r="M30" s="712"/>
      <c r="N30" s="175"/>
      <c r="O30" s="107" t="s">
        <v>0</v>
      </c>
      <c r="P30" s="108"/>
      <c r="Q30" s="109" t="s">
        <v>0</v>
      </c>
      <c r="R30" s="175"/>
      <c r="S30" s="231">
        <f t="shared" ref="S30:S44" si="3">+R30-N30</f>
        <v>0</v>
      </c>
      <c r="U30" s="375" t="s">
        <v>256</v>
      </c>
    </row>
    <row r="31" spans="1:21" ht="19.5" customHeight="1">
      <c r="A31" s="106">
        <v>2</v>
      </c>
      <c r="B31" s="711"/>
      <c r="C31" s="712"/>
      <c r="D31" s="175"/>
      <c r="E31" s="107" t="s">
        <v>0</v>
      </c>
      <c r="F31" s="108"/>
      <c r="G31" s="109" t="s">
        <v>0</v>
      </c>
      <c r="H31" s="175"/>
      <c r="I31" s="231">
        <f t="shared" si="2"/>
        <v>0</v>
      </c>
      <c r="K31" s="106">
        <v>2</v>
      </c>
      <c r="L31" s="711"/>
      <c r="M31" s="712"/>
      <c r="N31" s="175"/>
      <c r="O31" s="107" t="s">
        <v>0</v>
      </c>
      <c r="P31" s="108"/>
      <c r="Q31" s="109" t="s">
        <v>0</v>
      </c>
      <c r="R31" s="175"/>
      <c r="S31" s="231">
        <f t="shared" si="3"/>
        <v>0</v>
      </c>
    </row>
    <row r="32" spans="1:21" ht="19.5" customHeight="1">
      <c r="A32" s="106">
        <v>3</v>
      </c>
      <c r="B32" s="711"/>
      <c r="C32" s="712"/>
      <c r="D32" s="175"/>
      <c r="E32" s="107" t="s">
        <v>0</v>
      </c>
      <c r="F32" s="108"/>
      <c r="G32" s="109" t="s">
        <v>0</v>
      </c>
      <c r="H32" s="175"/>
      <c r="I32" s="231">
        <f t="shared" si="2"/>
        <v>0</v>
      </c>
      <c r="K32" s="106">
        <v>3</v>
      </c>
      <c r="L32" s="711"/>
      <c r="M32" s="712"/>
      <c r="N32" s="175"/>
      <c r="O32" s="107" t="s">
        <v>0</v>
      </c>
      <c r="P32" s="108"/>
      <c r="Q32" s="109" t="s">
        <v>0</v>
      </c>
      <c r="R32" s="175"/>
      <c r="S32" s="231">
        <f t="shared" si="3"/>
        <v>0</v>
      </c>
    </row>
    <row r="33" spans="1:19" ht="19.5" customHeight="1">
      <c r="A33" s="106">
        <v>4</v>
      </c>
      <c r="B33" s="711"/>
      <c r="C33" s="712"/>
      <c r="D33" s="175"/>
      <c r="E33" s="107" t="s">
        <v>0</v>
      </c>
      <c r="F33" s="108"/>
      <c r="G33" s="109" t="s">
        <v>0</v>
      </c>
      <c r="H33" s="175"/>
      <c r="I33" s="231">
        <f t="shared" si="2"/>
        <v>0</v>
      </c>
      <c r="K33" s="106">
        <v>4</v>
      </c>
      <c r="L33" s="711"/>
      <c r="M33" s="712"/>
      <c r="N33" s="175"/>
      <c r="O33" s="107" t="s">
        <v>0</v>
      </c>
      <c r="P33" s="108"/>
      <c r="Q33" s="109" t="s">
        <v>0</v>
      </c>
      <c r="R33" s="175"/>
      <c r="S33" s="231">
        <f t="shared" si="3"/>
        <v>0</v>
      </c>
    </row>
    <row r="34" spans="1:19" ht="19.5" customHeight="1">
      <c r="A34" s="106">
        <v>5</v>
      </c>
      <c r="B34" s="711"/>
      <c r="C34" s="712"/>
      <c r="D34" s="175"/>
      <c r="E34" s="107" t="s">
        <v>0</v>
      </c>
      <c r="F34" s="108"/>
      <c r="G34" s="109" t="s">
        <v>0</v>
      </c>
      <c r="H34" s="176"/>
      <c r="I34" s="232">
        <f t="shared" si="2"/>
        <v>0</v>
      </c>
      <c r="K34" s="106">
        <v>5</v>
      </c>
      <c r="L34" s="711"/>
      <c r="M34" s="712"/>
      <c r="N34" s="175"/>
      <c r="O34" s="107" t="s">
        <v>0</v>
      </c>
      <c r="P34" s="108"/>
      <c r="Q34" s="109" t="s">
        <v>0</v>
      </c>
      <c r="R34" s="176"/>
      <c r="S34" s="232">
        <f t="shared" si="3"/>
        <v>0</v>
      </c>
    </row>
    <row r="35" spans="1:19" ht="19.5" customHeight="1">
      <c r="A35" s="106">
        <v>6</v>
      </c>
      <c r="B35" s="721"/>
      <c r="C35" s="722"/>
      <c r="D35" s="227"/>
      <c r="E35" s="191" t="s">
        <v>0</v>
      </c>
      <c r="F35" s="192"/>
      <c r="G35" s="193" t="s">
        <v>0</v>
      </c>
      <c r="H35" s="227"/>
      <c r="I35" s="231">
        <f t="shared" si="2"/>
        <v>0</v>
      </c>
      <c r="K35" s="106">
        <v>6</v>
      </c>
      <c r="L35" s="721"/>
      <c r="M35" s="722"/>
      <c r="N35" s="227"/>
      <c r="O35" s="191" t="s">
        <v>0</v>
      </c>
      <c r="P35" s="192"/>
      <c r="Q35" s="193" t="s">
        <v>0</v>
      </c>
      <c r="R35" s="227"/>
      <c r="S35" s="231">
        <f t="shared" si="3"/>
        <v>0</v>
      </c>
    </row>
    <row r="36" spans="1:19" ht="19.5" customHeight="1">
      <c r="A36" s="106">
        <v>7</v>
      </c>
      <c r="B36" s="711"/>
      <c r="C36" s="712"/>
      <c r="D36" s="175"/>
      <c r="E36" s="107" t="s">
        <v>0</v>
      </c>
      <c r="F36" s="108"/>
      <c r="G36" s="109" t="s">
        <v>0</v>
      </c>
      <c r="H36" s="175"/>
      <c r="I36" s="231">
        <f t="shared" si="2"/>
        <v>0</v>
      </c>
      <c r="K36" s="106">
        <v>7</v>
      </c>
      <c r="L36" s="711"/>
      <c r="M36" s="712"/>
      <c r="N36" s="175"/>
      <c r="O36" s="107" t="s">
        <v>0</v>
      </c>
      <c r="P36" s="108"/>
      <c r="Q36" s="109" t="s">
        <v>0</v>
      </c>
      <c r="R36" s="175"/>
      <c r="S36" s="231">
        <f t="shared" si="3"/>
        <v>0</v>
      </c>
    </row>
    <row r="37" spans="1:19" ht="19.5" customHeight="1">
      <c r="A37" s="106">
        <v>8</v>
      </c>
      <c r="B37" s="711"/>
      <c r="C37" s="712"/>
      <c r="D37" s="175"/>
      <c r="E37" s="107" t="s">
        <v>0</v>
      </c>
      <c r="F37" s="108"/>
      <c r="G37" s="109" t="s">
        <v>0</v>
      </c>
      <c r="H37" s="175"/>
      <c r="I37" s="231">
        <f t="shared" si="2"/>
        <v>0</v>
      </c>
      <c r="K37" s="106">
        <v>8</v>
      </c>
      <c r="L37" s="711"/>
      <c r="M37" s="712"/>
      <c r="N37" s="175"/>
      <c r="O37" s="107" t="s">
        <v>0</v>
      </c>
      <c r="P37" s="108"/>
      <c r="Q37" s="109" t="s">
        <v>0</v>
      </c>
      <c r="R37" s="175"/>
      <c r="S37" s="231">
        <f t="shared" si="3"/>
        <v>0</v>
      </c>
    </row>
    <row r="38" spans="1:19" ht="19.5" customHeight="1">
      <c r="A38" s="106">
        <v>9</v>
      </c>
      <c r="B38" s="711"/>
      <c r="C38" s="712"/>
      <c r="D38" s="175"/>
      <c r="E38" s="107" t="s">
        <v>0</v>
      </c>
      <c r="F38" s="108"/>
      <c r="G38" s="109" t="s">
        <v>0</v>
      </c>
      <c r="H38" s="175"/>
      <c r="I38" s="231">
        <f t="shared" si="2"/>
        <v>0</v>
      </c>
      <c r="K38" s="106">
        <v>9</v>
      </c>
      <c r="L38" s="711"/>
      <c r="M38" s="712"/>
      <c r="N38" s="175"/>
      <c r="O38" s="107" t="s">
        <v>0</v>
      </c>
      <c r="P38" s="108"/>
      <c r="Q38" s="109" t="s">
        <v>0</v>
      </c>
      <c r="R38" s="175"/>
      <c r="S38" s="231">
        <f t="shared" si="3"/>
        <v>0</v>
      </c>
    </row>
    <row r="39" spans="1:19" ht="19.5" customHeight="1">
      <c r="A39" s="106">
        <v>10</v>
      </c>
      <c r="B39" s="711"/>
      <c r="C39" s="712"/>
      <c r="D39" s="175"/>
      <c r="E39" s="107" t="s">
        <v>0</v>
      </c>
      <c r="F39" s="108"/>
      <c r="G39" s="109" t="s">
        <v>0</v>
      </c>
      <c r="H39" s="175"/>
      <c r="I39" s="231">
        <f t="shared" si="2"/>
        <v>0</v>
      </c>
      <c r="K39" s="106">
        <v>10</v>
      </c>
      <c r="L39" s="711"/>
      <c r="M39" s="712"/>
      <c r="N39" s="175"/>
      <c r="O39" s="107" t="s">
        <v>0</v>
      </c>
      <c r="P39" s="108"/>
      <c r="Q39" s="109" t="s">
        <v>0</v>
      </c>
      <c r="R39" s="175"/>
      <c r="S39" s="231">
        <f t="shared" si="3"/>
        <v>0</v>
      </c>
    </row>
    <row r="40" spans="1:19" ht="19.5" customHeight="1">
      <c r="A40" s="106">
        <v>11</v>
      </c>
      <c r="B40" s="711"/>
      <c r="C40" s="712"/>
      <c r="D40" s="175"/>
      <c r="E40" s="107" t="s">
        <v>0</v>
      </c>
      <c r="F40" s="108"/>
      <c r="G40" s="109" t="s">
        <v>0</v>
      </c>
      <c r="H40" s="175"/>
      <c r="I40" s="231">
        <f t="shared" si="2"/>
        <v>0</v>
      </c>
      <c r="K40" s="106">
        <v>11</v>
      </c>
      <c r="L40" s="711"/>
      <c r="M40" s="712"/>
      <c r="N40" s="175"/>
      <c r="O40" s="107" t="s">
        <v>0</v>
      </c>
      <c r="P40" s="108"/>
      <c r="Q40" s="109" t="s">
        <v>0</v>
      </c>
      <c r="R40" s="175"/>
      <c r="S40" s="231">
        <f t="shared" si="3"/>
        <v>0</v>
      </c>
    </row>
    <row r="41" spans="1:19" ht="19.5" customHeight="1">
      <c r="A41" s="106">
        <v>12</v>
      </c>
      <c r="B41" s="711"/>
      <c r="C41" s="712"/>
      <c r="D41" s="175"/>
      <c r="E41" s="107" t="s">
        <v>0</v>
      </c>
      <c r="F41" s="108"/>
      <c r="G41" s="109" t="s">
        <v>0</v>
      </c>
      <c r="H41" s="175"/>
      <c r="I41" s="231">
        <f t="shared" si="2"/>
        <v>0</v>
      </c>
      <c r="K41" s="106">
        <v>12</v>
      </c>
      <c r="L41" s="711"/>
      <c r="M41" s="712"/>
      <c r="N41" s="175"/>
      <c r="O41" s="107" t="s">
        <v>0</v>
      </c>
      <c r="P41" s="108"/>
      <c r="Q41" s="109" t="s">
        <v>0</v>
      </c>
      <c r="R41" s="175"/>
      <c r="S41" s="231">
        <f t="shared" si="3"/>
        <v>0</v>
      </c>
    </row>
    <row r="42" spans="1:19" ht="19.5" customHeight="1">
      <c r="A42" s="106">
        <v>13</v>
      </c>
      <c r="B42" s="711"/>
      <c r="C42" s="712"/>
      <c r="D42" s="175"/>
      <c r="E42" s="107" t="s">
        <v>0</v>
      </c>
      <c r="F42" s="108"/>
      <c r="G42" s="109" t="s">
        <v>0</v>
      </c>
      <c r="H42" s="175"/>
      <c r="I42" s="231">
        <f t="shared" si="2"/>
        <v>0</v>
      </c>
      <c r="K42" s="106">
        <v>13</v>
      </c>
      <c r="L42" s="711"/>
      <c r="M42" s="712"/>
      <c r="N42" s="175"/>
      <c r="O42" s="107" t="s">
        <v>0</v>
      </c>
      <c r="P42" s="108"/>
      <c r="Q42" s="109" t="s">
        <v>0</v>
      </c>
      <c r="R42" s="175"/>
      <c r="S42" s="231">
        <f t="shared" si="3"/>
        <v>0</v>
      </c>
    </row>
    <row r="43" spans="1:19" ht="19.5" customHeight="1">
      <c r="A43" s="106">
        <v>14</v>
      </c>
      <c r="B43" s="711"/>
      <c r="C43" s="712"/>
      <c r="D43" s="175"/>
      <c r="E43" s="107" t="s">
        <v>0</v>
      </c>
      <c r="F43" s="108"/>
      <c r="G43" s="109" t="s">
        <v>0</v>
      </c>
      <c r="H43" s="175"/>
      <c r="I43" s="231">
        <f t="shared" si="2"/>
        <v>0</v>
      </c>
      <c r="K43" s="106">
        <v>14</v>
      </c>
      <c r="L43" s="711"/>
      <c r="M43" s="712"/>
      <c r="N43" s="175"/>
      <c r="O43" s="107" t="s">
        <v>0</v>
      </c>
      <c r="P43" s="108"/>
      <c r="Q43" s="109" t="s">
        <v>0</v>
      </c>
      <c r="R43" s="175"/>
      <c r="S43" s="231">
        <f t="shared" si="3"/>
        <v>0</v>
      </c>
    </row>
    <row r="44" spans="1:19" ht="19.5" customHeight="1" thickBot="1">
      <c r="A44" s="198">
        <v>15</v>
      </c>
      <c r="B44" s="713"/>
      <c r="C44" s="714"/>
      <c r="D44" s="203"/>
      <c r="E44" s="199" t="s">
        <v>0</v>
      </c>
      <c r="F44" s="200"/>
      <c r="G44" s="201" t="s">
        <v>0</v>
      </c>
      <c r="H44" s="242"/>
      <c r="I44" s="233">
        <f t="shared" si="2"/>
        <v>0</v>
      </c>
      <c r="K44" s="198">
        <v>15</v>
      </c>
      <c r="L44" s="713"/>
      <c r="M44" s="714"/>
      <c r="N44" s="203"/>
      <c r="O44" s="199" t="s">
        <v>0</v>
      </c>
      <c r="P44" s="200"/>
      <c r="Q44" s="201" t="s">
        <v>0</v>
      </c>
      <c r="R44" s="242"/>
      <c r="S44" s="233">
        <f t="shared" si="3"/>
        <v>0</v>
      </c>
    </row>
    <row r="45" spans="1:19" ht="19.5" customHeight="1" thickTop="1" thickBot="1">
      <c r="A45" s="715" t="s">
        <v>235</v>
      </c>
      <c r="B45" s="716"/>
      <c r="C45" s="716"/>
      <c r="D45" s="716"/>
      <c r="E45" s="716"/>
      <c r="F45" s="716"/>
      <c r="G45" s="716"/>
      <c r="H45" s="717"/>
      <c r="I45" s="228">
        <f>SUM(I30:I44)</f>
        <v>0</v>
      </c>
      <c r="K45" s="715" t="s">
        <v>235</v>
      </c>
      <c r="L45" s="716"/>
      <c r="M45" s="716"/>
      <c r="N45" s="716"/>
      <c r="O45" s="716"/>
      <c r="P45" s="716"/>
      <c r="Q45" s="716"/>
      <c r="R45" s="717"/>
      <c r="S45" s="228">
        <f>SUM(S30:S44)</f>
        <v>0</v>
      </c>
    </row>
    <row r="46" spans="1:19" ht="12" customHeight="1" thickBot="1">
      <c r="A46" s="234"/>
      <c r="B46" s="234"/>
      <c r="C46" s="234"/>
      <c r="D46" s="234"/>
      <c r="E46" s="234"/>
      <c r="F46" s="234"/>
      <c r="G46" s="234"/>
      <c r="H46" s="234"/>
      <c r="I46" s="229"/>
      <c r="K46" s="234"/>
      <c r="L46" s="234"/>
      <c r="M46" s="234"/>
      <c r="N46" s="234"/>
      <c r="O46" s="234"/>
      <c r="P46" s="234"/>
      <c r="Q46" s="234"/>
      <c r="R46" s="234"/>
      <c r="S46" s="229"/>
    </row>
    <row r="47" spans="1:19" ht="22.5" customHeight="1" thickTop="1" thickBot="1">
      <c r="B47" s="740" t="s">
        <v>279</v>
      </c>
      <c r="C47" s="740"/>
      <c r="D47" s="262">
        <f>I26+I45</f>
        <v>0</v>
      </c>
      <c r="E47" s="741" t="s">
        <v>280</v>
      </c>
      <c r="F47" s="741"/>
      <c r="G47" s="230">
        <f>FLOOR(D47,"0:30")*24</f>
        <v>0</v>
      </c>
      <c r="H47" s="738" t="s">
        <v>323</v>
      </c>
      <c r="I47" s="739"/>
      <c r="L47" s="740" t="s">
        <v>279</v>
      </c>
      <c r="M47" s="740"/>
      <c r="N47" s="261">
        <f>S26+S45</f>
        <v>0</v>
      </c>
      <c r="O47" s="741" t="s">
        <v>280</v>
      </c>
      <c r="P47" s="741"/>
      <c r="Q47" s="230">
        <f>FLOOR(N47,"0:30")*24</f>
        <v>0</v>
      </c>
      <c r="R47" s="738" t="s">
        <v>323</v>
      </c>
      <c r="S47" s="739"/>
    </row>
    <row r="48" spans="1:19" ht="19.5" customHeight="1" thickTop="1"/>
  </sheetData>
  <mergeCells count="104">
    <mergeCell ref="A45:H45"/>
    <mergeCell ref="K45:R45"/>
    <mergeCell ref="B47:C47"/>
    <mergeCell ref="E47:F47"/>
    <mergeCell ref="L47:M47"/>
    <mergeCell ref="O47:P47"/>
    <mergeCell ref="B42:C42"/>
    <mergeCell ref="L42:M42"/>
    <mergeCell ref="B43:C43"/>
    <mergeCell ref="L43:M43"/>
    <mergeCell ref="B44:C44"/>
    <mergeCell ref="L44:M44"/>
    <mergeCell ref="H47:I47"/>
    <mergeCell ref="R47:S47"/>
    <mergeCell ref="B39:C39"/>
    <mergeCell ref="L39:M39"/>
    <mergeCell ref="B40:C40"/>
    <mergeCell ref="L40:M40"/>
    <mergeCell ref="B41:C41"/>
    <mergeCell ref="L41:M41"/>
    <mergeCell ref="B36:C36"/>
    <mergeCell ref="L36:M36"/>
    <mergeCell ref="B37:C37"/>
    <mergeCell ref="L37:M37"/>
    <mergeCell ref="B38:C38"/>
    <mergeCell ref="L38:M38"/>
    <mergeCell ref="B33:C33"/>
    <mergeCell ref="L33:M33"/>
    <mergeCell ref="B34:C34"/>
    <mergeCell ref="L34:M34"/>
    <mergeCell ref="B35:C35"/>
    <mergeCell ref="L35:M35"/>
    <mergeCell ref="B30:C30"/>
    <mergeCell ref="L30:M30"/>
    <mergeCell ref="B31:C31"/>
    <mergeCell ref="L31:M31"/>
    <mergeCell ref="B32:C32"/>
    <mergeCell ref="L32:M32"/>
    <mergeCell ref="A26:H26"/>
    <mergeCell ref="K26:R26"/>
    <mergeCell ref="B29:C29"/>
    <mergeCell ref="D29:E29"/>
    <mergeCell ref="G29:H29"/>
    <mergeCell ref="L29:M29"/>
    <mergeCell ref="N29:O29"/>
    <mergeCell ref="Q29:R29"/>
    <mergeCell ref="B23:C23"/>
    <mergeCell ref="L23:M23"/>
    <mergeCell ref="B24:C24"/>
    <mergeCell ref="L24:M24"/>
    <mergeCell ref="B25:C25"/>
    <mergeCell ref="L25:M25"/>
    <mergeCell ref="B20:C20"/>
    <mergeCell ref="L20:M20"/>
    <mergeCell ref="B21:C21"/>
    <mergeCell ref="L21:M21"/>
    <mergeCell ref="B22:C22"/>
    <mergeCell ref="L22:M22"/>
    <mergeCell ref="B17:C17"/>
    <mergeCell ref="L17:M17"/>
    <mergeCell ref="B18:C18"/>
    <mergeCell ref="L18:M18"/>
    <mergeCell ref="B19:C19"/>
    <mergeCell ref="L19:M19"/>
    <mergeCell ref="B14:C14"/>
    <mergeCell ref="L14:M14"/>
    <mergeCell ref="B15:C15"/>
    <mergeCell ref="L15:M15"/>
    <mergeCell ref="B16:C16"/>
    <mergeCell ref="L16:M16"/>
    <mergeCell ref="B11:C11"/>
    <mergeCell ref="L11:M11"/>
    <mergeCell ref="B12:C12"/>
    <mergeCell ref="L12:M12"/>
    <mergeCell ref="B13:C13"/>
    <mergeCell ref="L13:M13"/>
    <mergeCell ref="B10:C10"/>
    <mergeCell ref="D10:E10"/>
    <mergeCell ref="G10:H10"/>
    <mergeCell ref="L10:M10"/>
    <mergeCell ref="N10:O10"/>
    <mergeCell ref="Q10:R10"/>
    <mergeCell ref="A7:A8"/>
    <mergeCell ref="B7:B8"/>
    <mergeCell ref="F7:F8"/>
    <mergeCell ref="K7:K8"/>
    <mergeCell ref="L7:L8"/>
    <mergeCell ref="P7:P8"/>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s>
  <phoneticPr fontId="2"/>
  <printOptions horizontalCentered="1"/>
  <pageMargins left="0.78740157480314965" right="0.39370078740157483" top="0.78740157480314965" bottom="0.19685039370078741" header="0" footer="0"/>
  <pageSetup paperSize="9" scale="81" orientation="portrait" cellComments="asDisplayed" r:id="rId1"/>
  <headerFooter alignWithMargins="0"/>
  <colBreaks count="1" manualBreakCount="1">
    <brk id="10" max="49" man="1"/>
  </col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showZeros="0" view="pageBreakPreview" zoomScale="90" zoomScaleNormal="100" zoomScaleSheetLayoutView="90" workbookViewId="0">
      <selection activeCell="B12" sqref="B12"/>
    </sheetView>
  </sheetViews>
  <sheetFormatPr defaultColWidth="9" defaultRowHeight="13.2"/>
  <cols>
    <col min="1" max="1" width="4.109375" style="1" customWidth="1"/>
    <col min="2" max="2" width="19.77734375" style="1" customWidth="1"/>
    <col min="3" max="4" width="15.6640625" style="1" customWidth="1"/>
    <col min="5" max="5" width="9.44140625" style="1" bestFit="1" customWidth="1"/>
    <col min="6" max="6" width="17" style="1" customWidth="1"/>
    <col min="7" max="7" width="9.33203125" style="1" customWidth="1"/>
    <col min="8" max="8" width="17" style="1" customWidth="1"/>
    <col min="9" max="10" width="11.33203125" style="1" customWidth="1"/>
    <col min="11" max="16384" width="9" style="1"/>
  </cols>
  <sheetData>
    <row r="1" spans="1:10" ht="19.2">
      <c r="A1" s="400" t="s">
        <v>325</v>
      </c>
      <c r="B1" s="12"/>
    </row>
    <row r="2" spans="1:10" ht="15.75" customHeight="1">
      <c r="A2" s="13" t="s">
        <v>176</v>
      </c>
      <c r="D2" s="14"/>
      <c r="E2" s="14"/>
      <c r="F2" s="14"/>
      <c r="G2" s="14"/>
      <c r="H2" s="14"/>
      <c r="I2" s="14"/>
      <c r="J2" s="14"/>
    </row>
    <row r="3" spans="1:10" ht="15.75" customHeight="1">
      <c r="C3" s="14"/>
      <c r="D3" s="14"/>
      <c r="E3" s="14"/>
      <c r="F3" s="14"/>
      <c r="G3" s="14"/>
      <c r="H3" s="14"/>
      <c r="I3" s="14"/>
      <c r="J3" s="14"/>
    </row>
    <row r="4" spans="1:10" s="9" customFormat="1" ht="15.75" customHeight="1">
      <c r="A4" s="760" t="s">
        <v>284</v>
      </c>
      <c r="B4" s="760"/>
      <c r="C4" s="760"/>
      <c r="D4" s="760"/>
      <c r="E4" s="760"/>
      <c r="F4" s="760"/>
      <c r="G4" s="760"/>
      <c r="H4" s="760"/>
    </row>
    <row r="5" spans="1:10" ht="15.75" customHeight="1">
      <c r="C5" s="15"/>
      <c r="D5" s="15"/>
    </row>
    <row r="6" spans="1:10" ht="15.75" customHeight="1">
      <c r="C6" s="16"/>
      <c r="E6" s="222" t="s">
        <v>16</v>
      </c>
      <c r="F6" s="827">
        <f>別紙１!E5</f>
        <v>0</v>
      </c>
      <c r="G6" s="827"/>
      <c r="H6" s="827"/>
    </row>
    <row r="7" spans="1:10" ht="15.75" customHeight="1">
      <c r="C7" s="16"/>
      <c r="E7" s="223"/>
      <c r="F7" s="214"/>
      <c r="G7" s="214"/>
      <c r="H7" s="214"/>
    </row>
    <row r="8" spans="1:10" ht="18" customHeight="1">
      <c r="A8" s="1" t="s">
        <v>242</v>
      </c>
      <c r="C8" s="16"/>
      <c r="G8" s="19"/>
      <c r="H8" s="214"/>
      <c r="I8" s="214"/>
      <c r="J8" s="214"/>
    </row>
    <row r="9" spans="1:10" ht="18" customHeight="1">
      <c r="B9" s="213"/>
      <c r="C9" s="260" t="s">
        <v>271</v>
      </c>
      <c r="D9" s="215" t="s">
        <v>272</v>
      </c>
      <c r="G9" s="19"/>
      <c r="H9" s="214"/>
      <c r="I9" s="214"/>
      <c r="J9" s="214"/>
    </row>
    <row r="10" spans="1:10" ht="24" customHeight="1">
      <c r="B10" s="216" t="s">
        <v>10</v>
      </c>
      <c r="C10" s="217">
        <f>'別紙5-2'!I49</f>
        <v>0</v>
      </c>
      <c r="D10" s="217">
        <f>'別紙5-2'!H49</f>
        <v>0</v>
      </c>
      <c r="I10" s="214"/>
      <c r="J10" s="214"/>
    </row>
    <row r="11" spans="1:10" ht="24" customHeight="1">
      <c r="B11" s="216" t="s">
        <v>166</v>
      </c>
      <c r="C11" s="217">
        <f>'別紙5-2'!T49</f>
        <v>0</v>
      </c>
      <c r="D11" s="217">
        <f>'別紙5-2'!S49</f>
        <v>0</v>
      </c>
      <c r="F11" s="1" t="s">
        <v>239</v>
      </c>
      <c r="I11" s="214"/>
      <c r="J11" s="214"/>
    </row>
    <row r="12" spans="1:10" ht="24" customHeight="1" thickBot="1">
      <c r="B12" s="220" t="s">
        <v>54</v>
      </c>
      <c r="C12" s="224">
        <f>SUM(C10:C11)</f>
        <v>0</v>
      </c>
      <c r="D12" s="224">
        <f>SUM(D10:D11)</f>
        <v>0</v>
      </c>
      <c r="F12" s="755" t="s">
        <v>254</v>
      </c>
      <c r="G12" s="758" t="s">
        <v>167</v>
      </c>
      <c r="H12" s="755" t="s">
        <v>247</v>
      </c>
      <c r="I12" s="214"/>
      <c r="J12" s="214"/>
    </row>
    <row r="13" spans="1:10" ht="33" customHeight="1" thickBot="1">
      <c r="B13" s="221" t="s">
        <v>245</v>
      </c>
      <c r="C13" s="825" t="e">
        <f>ROUND((C10+C11)/(D10+D11),0)</f>
        <v>#DIV/0!</v>
      </c>
      <c r="D13" s="826"/>
      <c r="F13" s="756"/>
      <c r="G13" s="758"/>
      <c r="H13" s="756"/>
      <c r="I13" s="214"/>
      <c r="J13" s="214"/>
    </row>
    <row r="14" spans="1:10" ht="15.75" customHeight="1">
      <c r="B14" s="1" t="s">
        <v>288</v>
      </c>
      <c r="C14" s="16"/>
      <c r="G14" s="19"/>
      <c r="H14" s="214"/>
      <c r="I14" s="214"/>
      <c r="J14" s="214"/>
    </row>
    <row r="15" spans="1:10" ht="15.75" customHeight="1">
      <c r="C15" s="16"/>
      <c r="G15" s="19"/>
      <c r="H15" s="214"/>
      <c r="I15" s="214"/>
      <c r="J15" s="214"/>
    </row>
    <row r="16" spans="1:10" ht="18" customHeight="1">
      <c r="A16" s="1" t="s">
        <v>243</v>
      </c>
      <c r="C16" s="16"/>
      <c r="G16" s="19"/>
      <c r="H16" s="214"/>
      <c r="I16" s="214"/>
      <c r="J16" s="214"/>
    </row>
    <row r="17" spans="2:10" ht="18" customHeight="1">
      <c r="B17" s="213"/>
      <c r="C17" s="215" t="s">
        <v>240</v>
      </c>
      <c r="D17" s="215" t="s">
        <v>238</v>
      </c>
      <c r="G17" s="19"/>
      <c r="H17" s="214"/>
      <c r="I17" s="214"/>
      <c r="J17" s="214"/>
    </row>
    <row r="18" spans="2:10" ht="24" customHeight="1">
      <c r="B18" s="216" t="s">
        <v>10</v>
      </c>
      <c r="C18" s="218">
        <f>'別紙5-2'!J49</f>
        <v>0</v>
      </c>
      <c r="D18" s="219">
        <f>'別紙5-2'!B49</f>
        <v>0</v>
      </c>
      <c r="I18" s="214"/>
      <c r="J18" s="214"/>
    </row>
    <row r="19" spans="2:10" ht="24" customHeight="1">
      <c r="B19" s="216" t="s">
        <v>166</v>
      </c>
      <c r="C19" s="218">
        <f>'別紙5-2'!U49</f>
        <v>0</v>
      </c>
      <c r="D19" s="219">
        <f>'別紙5-2'!M49</f>
        <v>0</v>
      </c>
      <c r="F19" s="1" t="s">
        <v>239</v>
      </c>
      <c r="I19" s="214"/>
      <c r="J19" s="214"/>
    </row>
    <row r="20" spans="2:10" ht="24" customHeight="1" thickBot="1">
      <c r="B20" s="220" t="s">
        <v>54</v>
      </c>
      <c r="C20" s="226">
        <f>SUM(C18:C19)</f>
        <v>0</v>
      </c>
      <c r="D20" s="225">
        <f>SUM(D18:D19)</f>
        <v>0</v>
      </c>
      <c r="F20" s="755" t="s">
        <v>249</v>
      </c>
      <c r="G20" s="758" t="s">
        <v>167</v>
      </c>
      <c r="H20" s="755" t="s">
        <v>248</v>
      </c>
      <c r="I20" s="214"/>
      <c r="J20" s="214"/>
    </row>
    <row r="21" spans="2:10" ht="33" customHeight="1" thickBot="1">
      <c r="B21" s="221" t="s">
        <v>246</v>
      </c>
      <c r="C21" s="825" t="e">
        <f>INT((C18+C19)/(D18+D19))</f>
        <v>#DIV/0!</v>
      </c>
      <c r="D21" s="826"/>
      <c r="F21" s="756"/>
      <c r="G21" s="758"/>
      <c r="H21" s="756"/>
      <c r="I21" s="214"/>
      <c r="J21" s="214"/>
    </row>
    <row r="22" spans="2:10" ht="15.75" customHeight="1">
      <c r="B22" s="1" t="s">
        <v>251</v>
      </c>
      <c r="C22" s="16"/>
      <c r="G22" s="19"/>
      <c r="H22" s="214"/>
      <c r="I22" s="214"/>
      <c r="J22" s="214"/>
    </row>
    <row r="23" spans="2:10" ht="15.75" customHeight="1"/>
    <row r="24" spans="2:10">
      <c r="C24" s="17"/>
    </row>
    <row r="25" spans="2:10">
      <c r="C25" s="17"/>
    </row>
    <row r="26" spans="2:10">
      <c r="C26" s="17"/>
    </row>
    <row r="27" spans="2:10">
      <c r="C27" s="17"/>
    </row>
    <row r="28" spans="2:10">
      <c r="C28" s="17"/>
    </row>
    <row r="29" spans="2:10">
      <c r="C29" s="17"/>
    </row>
    <row r="30" spans="2:10">
      <c r="C30" s="17"/>
    </row>
    <row r="31" spans="2:10">
      <c r="C31" s="17"/>
    </row>
    <row r="32" spans="2:10">
      <c r="C32" s="17"/>
    </row>
    <row r="33" spans="3:3">
      <c r="C33" s="17"/>
    </row>
  </sheetData>
  <mergeCells count="10">
    <mergeCell ref="F20:F21"/>
    <mergeCell ref="G20:G21"/>
    <mergeCell ref="H20:H21"/>
    <mergeCell ref="C21:D21"/>
    <mergeCell ref="A4:H4"/>
    <mergeCell ref="F6:H6"/>
    <mergeCell ref="F12:F13"/>
    <mergeCell ref="G12:G13"/>
    <mergeCell ref="H12:H13"/>
    <mergeCell ref="C13:D13"/>
  </mergeCells>
  <phoneticPr fontId="2"/>
  <printOptions horizontalCentered="1"/>
  <pageMargins left="0.78740157480314965" right="0.39370078740157483" top="0.98425196850393704" bottom="0.98425196850393704" header="0.51181102362204722" footer="0.51181102362204722"/>
  <pageSetup paperSize="9" scale="8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9"/>
  <sheetViews>
    <sheetView showZeros="0" view="pageBreakPreview" zoomScale="70" zoomScaleNormal="100" zoomScaleSheetLayoutView="70" workbookViewId="0">
      <selection activeCell="S23" sqref="S23"/>
    </sheetView>
  </sheetViews>
  <sheetFormatPr defaultColWidth="9" defaultRowHeight="13.2"/>
  <cols>
    <col min="1" max="1" width="5.44140625" style="49" customWidth="1"/>
    <col min="2" max="2" width="8" style="49" customWidth="1"/>
    <col min="3" max="3" width="11.6640625" style="49" customWidth="1"/>
    <col min="4" max="5" width="2.33203125" style="49" customWidth="1"/>
    <col min="6" max="6" width="11.6640625" style="49" customWidth="1"/>
    <col min="7" max="7" width="9.88671875" style="49" customWidth="1"/>
    <col min="8" max="8" width="10" style="49" customWidth="1"/>
    <col min="9" max="10" width="9.44140625" style="49" customWidth="1"/>
    <col min="11" max="11" width="10.21875" style="49" customWidth="1"/>
    <col min="12" max="12" width="6.77734375" style="49" customWidth="1"/>
    <col min="13" max="13" width="8" style="49" customWidth="1"/>
    <col min="14" max="14" width="11.6640625" style="49" customWidth="1"/>
    <col min="15" max="16" width="2.33203125" style="49" customWidth="1"/>
    <col min="17" max="17" width="11.6640625" style="49" customWidth="1"/>
    <col min="18" max="18" width="10.5546875" style="289" customWidth="1"/>
    <col min="19" max="19" width="10.5546875" style="49" customWidth="1"/>
    <col min="20" max="21" width="9.44140625" style="49" customWidth="1"/>
    <col min="22" max="22" width="10.21875" style="49" customWidth="1"/>
    <col min="23" max="16384" width="9" style="49"/>
  </cols>
  <sheetData>
    <row r="1" spans="1:22" ht="21">
      <c r="A1" s="50" t="s">
        <v>23</v>
      </c>
      <c r="B1" s="50"/>
      <c r="C1" s="50"/>
      <c r="D1" s="50"/>
      <c r="E1" s="50"/>
      <c r="F1" s="50"/>
      <c r="G1" s="50"/>
      <c r="H1" s="50"/>
      <c r="I1" s="50"/>
      <c r="J1" s="50"/>
      <c r="K1" s="50"/>
      <c r="L1" s="369"/>
      <c r="M1" s="369"/>
      <c r="N1" s="369"/>
      <c r="O1" s="369"/>
      <c r="P1" s="369"/>
      <c r="Q1" s="369"/>
      <c r="R1" s="369"/>
      <c r="S1" s="369"/>
      <c r="T1" s="369"/>
      <c r="U1" s="369"/>
      <c r="V1" s="369"/>
    </row>
    <row r="2" spans="1:22" ht="17.25" customHeight="1">
      <c r="A2" s="71" t="s">
        <v>29</v>
      </c>
      <c r="B2" s="72"/>
      <c r="C2" s="72"/>
      <c r="D2" s="72"/>
      <c r="E2" s="72"/>
      <c r="F2" s="72"/>
      <c r="G2" s="72"/>
      <c r="H2" s="72"/>
      <c r="I2" s="72"/>
      <c r="J2" s="72"/>
      <c r="K2" s="72"/>
      <c r="L2" s="21" t="s">
        <v>29</v>
      </c>
      <c r="M2" s="100"/>
      <c r="N2" s="100"/>
      <c r="O2" s="100"/>
      <c r="P2" s="100"/>
      <c r="Q2" s="100"/>
      <c r="R2" s="284"/>
      <c r="S2" s="72"/>
      <c r="T2" s="100"/>
      <c r="U2" s="100"/>
      <c r="V2" s="100"/>
    </row>
    <row r="3" spans="1:22" s="73" customFormat="1" ht="17.25" customHeight="1">
      <c r="A3" s="870" t="s">
        <v>134</v>
      </c>
      <c r="B3" s="870"/>
      <c r="C3" s="870"/>
      <c r="D3" s="870"/>
      <c r="E3" s="870"/>
      <c r="F3" s="870"/>
      <c r="G3" s="870"/>
      <c r="H3" s="870"/>
      <c r="I3" s="870"/>
      <c r="J3" s="870"/>
      <c r="K3" s="870"/>
      <c r="L3" s="869" t="s">
        <v>135</v>
      </c>
      <c r="M3" s="869"/>
      <c r="N3" s="869"/>
      <c r="O3" s="869"/>
      <c r="P3" s="869"/>
      <c r="Q3" s="869"/>
      <c r="R3" s="869"/>
      <c r="S3" s="869"/>
      <c r="T3" s="869"/>
      <c r="U3" s="869"/>
      <c r="V3" s="869"/>
    </row>
    <row r="4" spans="1:22" ht="15" customHeight="1">
      <c r="L4" s="20"/>
      <c r="M4" s="20"/>
      <c r="N4" s="20"/>
      <c r="O4" s="20"/>
      <c r="P4" s="20"/>
      <c r="Q4" s="20"/>
      <c r="R4" s="285"/>
      <c r="T4" s="20"/>
      <c r="U4" s="20"/>
      <c r="V4" s="20"/>
    </row>
    <row r="5" spans="1:22" s="74" customFormat="1" ht="15" customHeight="1">
      <c r="F5" s="75"/>
      <c r="G5" s="75"/>
      <c r="H5" s="75" t="s">
        <v>16</v>
      </c>
      <c r="I5" s="545">
        <f>別紙１!E5</f>
        <v>0</v>
      </c>
      <c r="J5" s="545"/>
      <c r="K5" s="545"/>
      <c r="L5" s="75"/>
      <c r="M5" s="75"/>
      <c r="N5" s="75"/>
      <c r="O5" s="75"/>
      <c r="P5" s="75"/>
      <c r="Q5" s="75"/>
      <c r="R5" s="75"/>
      <c r="S5" s="75" t="s">
        <v>16</v>
      </c>
      <c r="T5" s="545">
        <f>別紙１!E5</f>
        <v>0</v>
      </c>
      <c r="U5" s="545"/>
      <c r="V5" s="545"/>
    </row>
    <row r="6" spans="1:22" s="57" customFormat="1" ht="7.5" customHeight="1" thickBot="1">
      <c r="L6" s="102"/>
      <c r="M6" s="102"/>
      <c r="N6" s="102"/>
      <c r="O6" s="102"/>
      <c r="P6" s="102"/>
      <c r="Q6" s="102"/>
      <c r="R6" s="286"/>
      <c r="T6" s="102"/>
      <c r="U6" s="102"/>
      <c r="V6" s="102"/>
    </row>
    <row r="7" spans="1:22" s="57" customFormat="1" ht="14.25" customHeight="1" thickBot="1">
      <c r="A7" s="851" t="s">
        <v>11</v>
      </c>
      <c r="B7" s="852"/>
      <c r="C7" s="853"/>
      <c r="D7" s="873"/>
      <c r="E7" s="874"/>
      <c r="F7" s="874"/>
      <c r="G7" s="874"/>
      <c r="H7" s="874"/>
      <c r="I7" s="874"/>
      <c r="J7" s="849" t="s">
        <v>19</v>
      </c>
      <c r="K7" s="850"/>
      <c r="L7" s="851" t="s">
        <v>11</v>
      </c>
      <c r="M7" s="852"/>
      <c r="N7" s="853"/>
      <c r="O7" s="871">
        <f>D7</f>
        <v>0</v>
      </c>
      <c r="P7" s="872"/>
      <c r="Q7" s="872"/>
      <c r="R7" s="872"/>
      <c r="S7" s="872"/>
      <c r="T7" s="872"/>
      <c r="U7" s="849" t="s">
        <v>19</v>
      </c>
      <c r="V7" s="850"/>
    </row>
    <row r="8" spans="1:22" s="57" customFormat="1" ht="14.25" customHeight="1" thickBot="1">
      <c r="A8" s="851" t="s">
        <v>12</v>
      </c>
      <c r="B8" s="852"/>
      <c r="C8" s="853"/>
      <c r="D8" s="854" t="s">
        <v>214</v>
      </c>
      <c r="E8" s="855"/>
      <c r="F8" s="855"/>
      <c r="G8" s="855"/>
      <c r="H8" s="855"/>
      <c r="I8" s="855"/>
      <c r="J8" s="855"/>
      <c r="K8" s="856"/>
      <c r="L8" s="851" t="s">
        <v>12</v>
      </c>
      <c r="M8" s="852"/>
      <c r="N8" s="853"/>
      <c r="O8" s="854" t="s">
        <v>215</v>
      </c>
      <c r="P8" s="855"/>
      <c r="Q8" s="855"/>
      <c r="R8" s="855"/>
      <c r="S8" s="855"/>
      <c r="T8" s="855"/>
      <c r="U8" s="855"/>
      <c r="V8" s="856"/>
    </row>
    <row r="9" spans="1:22" s="57" customFormat="1" ht="14.25" customHeight="1" thickBot="1">
      <c r="A9" s="843"/>
      <c r="B9" s="844"/>
      <c r="C9" s="844"/>
      <c r="D9" s="844"/>
      <c r="E9" s="844"/>
      <c r="F9" s="844"/>
      <c r="G9" s="845"/>
      <c r="H9" s="846"/>
      <c r="I9" s="847"/>
      <c r="J9" s="847"/>
      <c r="K9" s="848"/>
      <c r="L9" s="843"/>
      <c r="M9" s="844"/>
      <c r="N9" s="844"/>
      <c r="O9" s="844"/>
      <c r="P9" s="844"/>
      <c r="Q9" s="844"/>
      <c r="R9" s="845"/>
      <c r="S9" s="846"/>
      <c r="T9" s="847"/>
      <c r="U9" s="847"/>
      <c r="V9" s="848"/>
    </row>
    <row r="10" spans="1:22" ht="9" customHeight="1" thickBot="1">
      <c r="A10" s="76"/>
      <c r="B10" s="77"/>
      <c r="C10" s="77"/>
      <c r="D10" s="78"/>
      <c r="E10" s="78"/>
      <c r="F10" s="77"/>
      <c r="G10" s="77"/>
      <c r="H10" s="77"/>
      <c r="I10" s="77"/>
      <c r="J10" s="77"/>
      <c r="K10" s="77"/>
      <c r="L10" s="101"/>
      <c r="M10" s="78"/>
      <c r="N10" s="78"/>
      <c r="O10" s="78"/>
      <c r="P10" s="78"/>
      <c r="Q10" s="78"/>
      <c r="R10" s="287"/>
      <c r="S10" s="77"/>
      <c r="T10" s="78"/>
      <c r="U10" s="78"/>
      <c r="V10" s="103"/>
    </row>
    <row r="11" spans="1:22" ht="20.25" customHeight="1">
      <c r="A11" s="857" t="s">
        <v>38</v>
      </c>
      <c r="B11" s="858"/>
      <c r="C11" s="858"/>
      <c r="D11" s="858"/>
      <c r="E11" s="858"/>
      <c r="F11" s="858"/>
      <c r="G11" s="858"/>
      <c r="H11" s="858"/>
      <c r="I11" s="858"/>
      <c r="J11" s="858"/>
      <c r="K11" s="859"/>
      <c r="L11" s="857" t="s">
        <v>40</v>
      </c>
      <c r="M11" s="858"/>
      <c r="N11" s="858"/>
      <c r="O11" s="858"/>
      <c r="P11" s="858"/>
      <c r="Q11" s="858"/>
      <c r="R11" s="858"/>
      <c r="S11" s="858"/>
      <c r="T11" s="858"/>
      <c r="U11" s="858"/>
      <c r="V11" s="859"/>
    </row>
    <row r="12" spans="1:22" ht="20.25" customHeight="1">
      <c r="A12" s="860"/>
      <c r="B12" s="861"/>
      <c r="C12" s="783" t="s">
        <v>14</v>
      </c>
      <c r="D12" s="784"/>
      <c r="E12" s="784"/>
      <c r="F12" s="784"/>
      <c r="G12" s="784"/>
      <c r="H12" s="785"/>
      <c r="I12" s="235" t="s">
        <v>264</v>
      </c>
      <c r="J12" s="58" t="s">
        <v>77</v>
      </c>
      <c r="K12" s="866" t="s">
        <v>78</v>
      </c>
      <c r="L12" s="860"/>
      <c r="M12" s="861"/>
      <c r="N12" s="837" t="s">
        <v>14</v>
      </c>
      <c r="O12" s="838"/>
      <c r="P12" s="838"/>
      <c r="Q12" s="838"/>
      <c r="R12" s="838"/>
      <c r="S12" s="273"/>
      <c r="T12" s="235" t="s">
        <v>264</v>
      </c>
      <c r="U12" s="79" t="s">
        <v>77</v>
      </c>
      <c r="V12" s="866" t="s">
        <v>78</v>
      </c>
    </row>
    <row r="13" spans="1:22" ht="20.25" customHeight="1">
      <c r="A13" s="862"/>
      <c r="B13" s="863"/>
      <c r="C13" s="617" t="s">
        <v>42</v>
      </c>
      <c r="D13" s="617"/>
      <c r="E13" s="617" t="s">
        <v>43</v>
      </c>
      <c r="F13" s="617"/>
      <c r="G13" s="802" t="s">
        <v>79</v>
      </c>
      <c r="H13" s="579" t="s">
        <v>283</v>
      </c>
      <c r="I13" s="323" t="s">
        <v>265</v>
      </c>
      <c r="J13" s="59" t="s">
        <v>15</v>
      </c>
      <c r="K13" s="867"/>
      <c r="L13" s="862"/>
      <c r="M13" s="863"/>
      <c r="N13" s="877" t="s">
        <v>26</v>
      </c>
      <c r="O13" s="877"/>
      <c r="P13" s="877" t="s">
        <v>25</v>
      </c>
      <c r="Q13" s="877"/>
      <c r="R13" s="879" t="s">
        <v>79</v>
      </c>
      <c r="S13" s="579" t="s">
        <v>283</v>
      </c>
      <c r="T13" s="323" t="s">
        <v>265</v>
      </c>
      <c r="U13" s="80" t="s">
        <v>15</v>
      </c>
      <c r="V13" s="867"/>
    </row>
    <row r="14" spans="1:22" ht="20.25" customHeight="1" thickBot="1">
      <c r="A14" s="864"/>
      <c r="B14" s="865"/>
      <c r="C14" s="804"/>
      <c r="D14" s="804"/>
      <c r="E14" s="804"/>
      <c r="F14" s="804"/>
      <c r="G14" s="803"/>
      <c r="H14" s="659"/>
      <c r="I14" s="27" t="s">
        <v>237</v>
      </c>
      <c r="J14" s="60" t="s">
        <v>8</v>
      </c>
      <c r="K14" s="868"/>
      <c r="L14" s="864"/>
      <c r="M14" s="865"/>
      <c r="N14" s="878"/>
      <c r="O14" s="878"/>
      <c r="P14" s="878"/>
      <c r="Q14" s="878"/>
      <c r="R14" s="880"/>
      <c r="S14" s="659"/>
      <c r="T14" s="27" t="s">
        <v>237</v>
      </c>
      <c r="U14" s="81" t="s">
        <v>8</v>
      </c>
      <c r="V14" s="868"/>
    </row>
    <row r="15" spans="1:22" s="57" customFormat="1" ht="14.25" customHeight="1" thickTop="1" thickBot="1">
      <c r="A15" s="573" t="s">
        <v>7</v>
      </c>
      <c r="B15" s="574"/>
      <c r="C15" s="61">
        <v>0.33333333333333331</v>
      </c>
      <c r="D15" s="798" t="s">
        <v>0</v>
      </c>
      <c r="E15" s="799"/>
      <c r="F15" s="62">
        <v>0.6958333333333333</v>
      </c>
      <c r="G15" s="387">
        <f t="shared" ref="G15:G40" si="0">IF(+F15-C15=0,"",IF((+F15-C15)*1440&lt;120,"NG",+F15-C15))</f>
        <v>0.36249999999999999</v>
      </c>
      <c r="H15" s="250">
        <f>FLOOR(G15,"0:30")*24</f>
        <v>8.5</v>
      </c>
      <c r="I15" s="388">
        <v>8.5</v>
      </c>
      <c r="J15" s="389">
        <v>18</v>
      </c>
      <c r="K15" s="399" t="s">
        <v>17</v>
      </c>
      <c r="L15" s="573" t="s">
        <v>7</v>
      </c>
      <c r="M15" s="574"/>
      <c r="N15" s="61">
        <v>0.33333333333333331</v>
      </c>
      <c r="O15" s="810" t="s">
        <v>0</v>
      </c>
      <c r="P15" s="811"/>
      <c r="Q15" s="62">
        <v>0.69444444444444453</v>
      </c>
      <c r="R15" s="390">
        <f>IF(+Q15-N15=0,"",IF((+Q15-N15)*1440&lt;240,"NG",+Q15-N15))</f>
        <v>0.36111111111111122</v>
      </c>
      <c r="S15" s="250">
        <f>FLOOR(R15,"0:30")*24</f>
        <v>8.5</v>
      </c>
      <c r="T15" s="401">
        <v>1</v>
      </c>
      <c r="U15" s="401">
        <v>18</v>
      </c>
      <c r="V15" s="399" t="s">
        <v>17</v>
      </c>
    </row>
    <row r="16" spans="1:22" ht="14.25" customHeight="1" thickTop="1">
      <c r="A16" s="894">
        <v>45809</v>
      </c>
      <c r="B16" s="895"/>
      <c r="C16" s="247"/>
      <c r="D16" s="840" t="s">
        <v>0</v>
      </c>
      <c r="E16" s="840"/>
      <c r="F16" s="244"/>
      <c r="G16" s="337" t="str">
        <f t="shared" si="0"/>
        <v/>
      </c>
      <c r="H16" s="338" t="str">
        <f>IF(G16="","",FLOOR(G16,"0:30")*24)</f>
        <v/>
      </c>
      <c r="I16" s="245"/>
      <c r="J16" s="246"/>
      <c r="K16" s="249" t="s">
        <v>332</v>
      </c>
      <c r="L16" s="920">
        <v>45931</v>
      </c>
      <c r="M16" s="921"/>
      <c r="N16" s="402"/>
      <c r="O16" s="875" t="s">
        <v>0</v>
      </c>
      <c r="P16" s="876"/>
      <c r="Q16" s="403"/>
      <c r="R16" s="424" t="str">
        <f>IF(+Q16-N16=0,"",IF((+Q16-N16)*1440&lt;120,"NG",+Q16-N16))</f>
        <v/>
      </c>
      <c r="S16" s="425" t="str">
        <f>IF(R16="","",FLOOR(R16,"0:30")*24)</f>
        <v/>
      </c>
      <c r="T16" s="462"/>
      <c r="U16" s="427"/>
      <c r="V16" s="428"/>
    </row>
    <row r="17" spans="1:22" ht="14.25" customHeight="1">
      <c r="A17" s="908">
        <v>45810</v>
      </c>
      <c r="B17" s="909"/>
      <c r="C17" s="910"/>
      <c r="D17" s="839" t="s">
        <v>0</v>
      </c>
      <c r="E17" s="839"/>
      <c r="F17" s="911"/>
      <c r="G17" s="912" t="str">
        <f>IF(+F17-C17=0,"",IF((+F17-C17)*1440&lt;120,"NG",+F17-C17))</f>
        <v/>
      </c>
      <c r="H17" s="913" t="str">
        <f t="shared" ref="H17:H45" si="1">IF(G17="","",FLOOR(G17,"0:30")*24)</f>
        <v/>
      </c>
      <c r="I17" s="914"/>
      <c r="J17" s="915"/>
      <c r="K17" s="916"/>
      <c r="L17" s="899">
        <v>45932</v>
      </c>
      <c r="M17" s="900"/>
      <c r="N17" s="404"/>
      <c r="O17" s="833" t="s">
        <v>0</v>
      </c>
      <c r="P17" s="834"/>
      <c r="Q17" s="405"/>
      <c r="R17" s="429" t="str">
        <f t="shared" ref="R17" si="2">IF(+Q17-N17=0,"",IF((+Q17-N17)*1440&lt;120,"NG",+Q17-N17))</f>
        <v/>
      </c>
      <c r="S17" s="430" t="str">
        <f t="shared" ref="S17" si="3">IF(R17="","",FLOOR(R17,"0:30")*24)</f>
        <v/>
      </c>
      <c r="T17" s="453"/>
      <c r="U17" s="433"/>
      <c r="V17" s="428"/>
    </row>
    <row r="18" spans="1:22" ht="14.25" customHeight="1">
      <c r="A18" s="908">
        <v>45811</v>
      </c>
      <c r="B18" s="909"/>
      <c r="C18" s="404"/>
      <c r="D18" s="572" t="s">
        <v>0</v>
      </c>
      <c r="E18" s="572"/>
      <c r="F18" s="405"/>
      <c r="G18" s="429" t="str">
        <f t="shared" si="0"/>
        <v/>
      </c>
      <c r="H18" s="430" t="str">
        <f t="shared" si="1"/>
        <v/>
      </c>
      <c r="I18" s="431"/>
      <c r="J18" s="433"/>
      <c r="K18" s="428"/>
      <c r="L18" s="899">
        <v>45933</v>
      </c>
      <c r="M18" s="900"/>
      <c r="N18" s="404"/>
      <c r="O18" s="833" t="s">
        <v>0</v>
      </c>
      <c r="P18" s="834"/>
      <c r="Q18" s="405"/>
      <c r="R18" s="429" t="str">
        <f t="shared" ref="R18:R46" si="4">IF(+Q18-N18=0,"",IF((+Q18-N18)*1440&lt;120,"NG",+Q18-N18))</f>
        <v/>
      </c>
      <c r="S18" s="430" t="str">
        <f t="shared" ref="S18:S46" si="5">IF(R18="","",FLOOR(R18,"0:30")*24)</f>
        <v/>
      </c>
      <c r="T18" s="453"/>
      <c r="U18" s="433"/>
      <c r="V18" s="428"/>
    </row>
    <row r="19" spans="1:22" ht="14.25" customHeight="1">
      <c r="A19" s="908">
        <v>45812</v>
      </c>
      <c r="B19" s="909"/>
      <c r="C19" s="251"/>
      <c r="D19" s="572" t="s">
        <v>0</v>
      </c>
      <c r="E19" s="572"/>
      <c r="F19" s="252"/>
      <c r="G19" s="429" t="str">
        <f t="shared" si="0"/>
        <v/>
      </c>
      <c r="H19" s="430" t="str">
        <f t="shared" si="1"/>
        <v/>
      </c>
      <c r="I19" s="450"/>
      <c r="J19" s="450"/>
      <c r="K19" s="428"/>
      <c r="L19" s="902">
        <v>45934</v>
      </c>
      <c r="M19" s="903"/>
      <c r="N19" s="376"/>
      <c r="O19" s="833" t="s">
        <v>0</v>
      </c>
      <c r="P19" s="834"/>
      <c r="Q19" s="378"/>
      <c r="R19" s="438" t="str">
        <f>IF(+Q19-N19=0,"",IF((+Q19-N19)*1440&lt;120,"NG",+Q19-N19))</f>
        <v/>
      </c>
      <c r="S19" s="439" t="str">
        <f t="shared" si="5"/>
        <v/>
      </c>
      <c r="T19" s="458"/>
      <c r="U19" s="437"/>
      <c r="V19" s="410" t="s">
        <v>332</v>
      </c>
    </row>
    <row r="20" spans="1:22" ht="14.25" customHeight="1">
      <c r="A20" s="908">
        <v>45813</v>
      </c>
      <c r="B20" s="909"/>
      <c r="C20" s="251"/>
      <c r="D20" s="572" t="s">
        <v>0</v>
      </c>
      <c r="E20" s="572"/>
      <c r="F20" s="252"/>
      <c r="G20" s="429" t="str">
        <f t="shared" ref="G20" si="6">IF(+F20-C20=0,"",IF((+F20-C20)*1440&lt;120,"NG",+F20-C20))</f>
        <v/>
      </c>
      <c r="H20" s="430" t="str">
        <f t="shared" ref="H20" si="7">IF(G20="","",FLOOR(G20,"0:30")*24)</f>
        <v/>
      </c>
      <c r="I20" s="450"/>
      <c r="J20" s="450"/>
      <c r="K20" s="428"/>
      <c r="L20" s="902">
        <v>45935</v>
      </c>
      <c r="M20" s="903"/>
      <c r="N20" s="178"/>
      <c r="O20" s="835" t="s">
        <v>0</v>
      </c>
      <c r="P20" s="836"/>
      <c r="Q20" s="176"/>
      <c r="R20" s="335" t="str">
        <f>IF(+Q20-N20=0,"",IF((+Q20-N20)*1440&lt;120,"NG",+Q20-N20))</f>
        <v/>
      </c>
      <c r="S20" s="336" t="str">
        <f t="shared" si="5"/>
        <v/>
      </c>
      <c r="T20" s="254"/>
      <c r="U20" s="177"/>
      <c r="V20" s="410" t="s">
        <v>333</v>
      </c>
    </row>
    <row r="21" spans="1:22" ht="14.25" customHeight="1">
      <c r="A21" s="908">
        <v>45814</v>
      </c>
      <c r="B21" s="909"/>
      <c r="C21" s="404"/>
      <c r="D21" s="572" t="s">
        <v>0</v>
      </c>
      <c r="E21" s="572"/>
      <c r="F21" s="405"/>
      <c r="G21" s="429" t="str">
        <f t="shared" si="0"/>
        <v/>
      </c>
      <c r="H21" s="430" t="str">
        <f t="shared" si="1"/>
        <v/>
      </c>
      <c r="I21" s="431"/>
      <c r="J21" s="433"/>
      <c r="K21" s="428"/>
      <c r="L21" s="899">
        <v>45936</v>
      </c>
      <c r="M21" s="900"/>
      <c r="N21" s="910"/>
      <c r="O21" s="835" t="s">
        <v>0</v>
      </c>
      <c r="P21" s="836"/>
      <c r="Q21" s="911"/>
      <c r="R21" s="912" t="str">
        <f t="shared" si="4"/>
        <v/>
      </c>
      <c r="S21" s="913" t="str">
        <f t="shared" si="5"/>
        <v/>
      </c>
      <c r="T21" s="922"/>
      <c r="U21" s="915"/>
      <c r="V21" s="923"/>
    </row>
    <row r="22" spans="1:22" ht="14.25" customHeight="1">
      <c r="A22" s="894">
        <v>45815</v>
      </c>
      <c r="B22" s="895"/>
      <c r="C22" s="376"/>
      <c r="D22" s="572" t="s">
        <v>0</v>
      </c>
      <c r="E22" s="572"/>
      <c r="F22" s="378"/>
      <c r="G22" s="438" t="str">
        <f t="shared" si="0"/>
        <v/>
      </c>
      <c r="H22" s="439" t="str">
        <f t="shared" si="1"/>
        <v/>
      </c>
      <c r="I22" s="434"/>
      <c r="J22" s="437"/>
      <c r="K22" s="249" t="s">
        <v>332</v>
      </c>
      <c r="L22" s="899">
        <v>45937</v>
      </c>
      <c r="M22" s="900"/>
      <c r="N22" s="404"/>
      <c r="O22" s="833" t="s">
        <v>0</v>
      </c>
      <c r="P22" s="834"/>
      <c r="Q22" s="405"/>
      <c r="R22" s="429" t="str">
        <f t="shared" si="4"/>
        <v/>
      </c>
      <c r="S22" s="430" t="str">
        <f t="shared" si="5"/>
        <v/>
      </c>
      <c r="T22" s="453"/>
      <c r="U22" s="433"/>
      <c r="V22" s="459"/>
    </row>
    <row r="23" spans="1:22" ht="14.25" customHeight="1">
      <c r="A23" s="894">
        <v>45816</v>
      </c>
      <c r="B23" s="895"/>
      <c r="C23" s="178"/>
      <c r="D23" s="839" t="s">
        <v>0</v>
      </c>
      <c r="E23" s="839"/>
      <c r="F23" s="176"/>
      <c r="G23" s="335" t="str">
        <f t="shared" si="0"/>
        <v/>
      </c>
      <c r="H23" s="336" t="str">
        <f t="shared" si="1"/>
        <v/>
      </c>
      <c r="I23" s="204"/>
      <c r="J23" s="177"/>
      <c r="K23" s="249" t="s">
        <v>332</v>
      </c>
      <c r="L23" s="899">
        <v>45938</v>
      </c>
      <c r="M23" s="900"/>
      <c r="N23" s="404"/>
      <c r="O23" s="833" t="s">
        <v>0</v>
      </c>
      <c r="P23" s="834"/>
      <c r="Q23" s="405"/>
      <c r="R23" s="429" t="str">
        <f t="shared" si="4"/>
        <v/>
      </c>
      <c r="S23" s="430" t="str">
        <f t="shared" si="5"/>
        <v/>
      </c>
      <c r="T23" s="453"/>
      <c r="U23" s="433"/>
      <c r="V23" s="428"/>
    </row>
    <row r="24" spans="1:22" ht="14.25" customHeight="1">
      <c r="A24" s="908">
        <v>45817</v>
      </c>
      <c r="B24" s="909"/>
      <c r="C24" s="910"/>
      <c r="D24" s="839" t="s">
        <v>0</v>
      </c>
      <c r="E24" s="839"/>
      <c r="F24" s="911"/>
      <c r="G24" s="912" t="str">
        <f t="shared" si="0"/>
        <v/>
      </c>
      <c r="H24" s="913" t="str">
        <f t="shared" si="1"/>
        <v/>
      </c>
      <c r="I24" s="914"/>
      <c r="J24" s="915"/>
      <c r="K24" s="916"/>
      <c r="L24" s="899">
        <v>45939</v>
      </c>
      <c r="M24" s="900"/>
      <c r="N24" s="404"/>
      <c r="O24" s="833" t="s">
        <v>0</v>
      </c>
      <c r="P24" s="834"/>
      <c r="Q24" s="405"/>
      <c r="R24" s="429" t="str">
        <f t="shared" ref="R24" si="8">IF(+Q24-N24=0,"",IF((+Q24-N24)*1440&lt;120,"NG",+Q24-N24))</f>
        <v/>
      </c>
      <c r="S24" s="430" t="str">
        <f t="shared" ref="S24" si="9">IF(R24="","",FLOOR(R24,"0:30")*24)</f>
        <v/>
      </c>
      <c r="T24" s="453"/>
      <c r="U24" s="433"/>
      <c r="V24" s="428"/>
    </row>
    <row r="25" spans="1:22" ht="14.25" customHeight="1">
      <c r="A25" s="908">
        <v>45818</v>
      </c>
      <c r="B25" s="909"/>
      <c r="C25" s="404"/>
      <c r="D25" s="572" t="s">
        <v>0</v>
      </c>
      <c r="E25" s="572"/>
      <c r="F25" s="405"/>
      <c r="G25" s="429" t="str">
        <f t="shared" si="0"/>
        <v/>
      </c>
      <c r="H25" s="430" t="str">
        <f t="shared" si="1"/>
        <v/>
      </c>
      <c r="I25" s="431"/>
      <c r="J25" s="433"/>
      <c r="K25" s="428"/>
      <c r="L25" s="899">
        <v>45940</v>
      </c>
      <c r="M25" s="900"/>
      <c r="N25" s="404"/>
      <c r="O25" s="833" t="s">
        <v>0</v>
      </c>
      <c r="P25" s="834"/>
      <c r="Q25" s="405"/>
      <c r="R25" s="429" t="str">
        <f t="shared" si="4"/>
        <v/>
      </c>
      <c r="S25" s="430" t="str">
        <f t="shared" si="5"/>
        <v/>
      </c>
      <c r="T25" s="453"/>
      <c r="U25" s="433"/>
      <c r="V25" s="428"/>
    </row>
    <row r="26" spans="1:22" ht="14.25" customHeight="1">
      <c r="A26" s="908">
        <v>45819</v>
      </c>
      <c r="B26" s="909"/>
      <c r="C26" s="251"/>
      <c r="D26" s="572" t="s">
        <v>0</v>
      </c>
      <c r="E26" s="572"/>
      <c r="F26" s="252"/>
      <c r="G26" s="429" t="str">
        <f t="shared" si="0"/>
        <v/>
      </c>
      <c r="H26" s="430" t="str">
        <f t="shared" si="1"/>
        <v/>
      </c>
      <c r="I26" s="450"/>
      <c r="J26" s="450"/>
      <c r="K26" s="428"/>
      <c r="L26" s="902">
        <v>45941</v>
      </c>
      <c r="M26" s="903"/>
      <c r="N26" s="376"/>
      <c r="O26" s="833" t="s">
        <v>0</v>
      </c>
      <c r="P26" s="834"/>
      <c r="Q26" s="378"/>
      <c r="R26" s="438" t="str">
        <f>IF(+Q26-N26=0,"",IF((+Q26-N26)*1440&lt;120,"NG",+Q26-N26))</f>
        <v/>
      </c>
      <c r="S26" s="439" t="str">
        <f t="shared" si="5"/>
        <v/>
      </c>
      <c r="T26" s="458"/>
      <c r="U26" s="437"/>
      <c r="V26" s="410" t="s">
        <v>332</v>
      </c>
    </row>
    <row r="27" spans="1:22" ht="14.25" customHeight="1">
      <c r="A27" s="908">
        <v>45820</v>
      </c>
      <c r="B27" s="909"/>
      <c r="C27" s="251"/>
      <c r="D27" s="572" t="s">
        <v>0</v>
      </c>
      <c r="E27" s="572"/>
      <c r="F27" s="252"/>
      <c r="G27" s="429" t="str">
        <f t="shared" ref="G27" si="10">IF(+F27-C27=0,"",IF((+F27-C27)*1440&lt;120,"NG",+F27-C27))</f>
        <v/>
      </c>
      <c r="H27" s="430" t="str">
        <f t="shared" ref="H27" si="11">IF(G27="","",FLOOR(G27,"0:30")*24)</f>
        <v/>
      </c>
      <c r="I27" s="450"/>
      <c r="J27" s="450"/>
      <c r="K27" s="428"/>
      <c r="L27" s="902">
        <v>45942</v>
      </c>
      <c r="M27" s="903"/>
      <c r="N27" s="178"/>
      <c r="O27" s="835" t="s">
        <v>0</v>
      </c>
      <c r="P27" s="836"/>
      <c r="Q27" s="176"/>
      <c r="R27" s="335" t="str">
        <f>IF(+Q27-N27=0,"",IF((+Q27-N27)*1440&lt;120,"NG",+Q27-N27))</f>
        <v/>
      </c>
      <c r="S27" s="336" t="str">
        <f t="shared" si="5"/>
        <v/>
      </c>
      <c r="T27" s="254"/>
      <c r="U27" s="177"/>
      <c r="V27" s="410" t="s">
        <v>333</v>
      </c>
    </row>
    <row r="28" spans="1:22" ht="14.25" customHeight="1">
      <c r="A28" s="908">
        <v>45821</v>
      </c>
      <c r="B28" s="909"/>
      <c r="C28" s="404"/>
      <c r="D28" s="572" t="s">
        <v>0</v>
      </c>
      <c r="E28" s="572"/>
      <c r="F28" s="405"/>
      <c r="G28" s="429" t="str">
        <f t="shared" si="0"/>
        <v/>
      </c>
      <c r="H28" s="430" t="str">
        <f t="shared" si="1"/>
        <v/>
      </c>
      <c r="I28" s="431"/>
      <c r="J28" s="433"/>
      <c r="K28" s="428"/>
      <c r="L28" s="902">
        <v>45943</v>
      </c>
      <c r="M28" s="903"/>
      <c r="N28" s="178"/>
      <c r="O28" s="835" t="s">
        <v>0</v>
      </c>
      <c r="P28" s="836"/>
      <c r="Q28" s="176"/>
      <c r="R28" s="335" t="str">
        <f t="shared" si="4"/>
        <v/>
      </c>
      <c r="S28" s="336" t="str">
        <f t="shared" si="5"/>
        <v/>
      </c>
      <c r="T28" s="254"/>
      <c r="U28" s="177"/>
      <c r="V28" s="410" t="s">
        <v>17</v>
      </c>
    </row>
    <row r="29" spans="1:22" ht="14.25" customHeight="1">
      <c r="A29" s="894">
        <v>45822</v>
      </c>
      <c r="B29" s="895"/>
      <c r="C29" s="376"/>
      <c r="D29" s="572" t="s">
        <v>0</v>
      </c>
      <c r="E29" s="572"/>
      <c r="F29" s="378"/>
      <c r="G29" s="438" t="str">
        <f t="shared" si="0"/>
        <v/>
      </c>
      <c r="H29" s="439" t="str">
        <f t="shared" si="1"/>
        <v/>
      </c>
      <c r="I29" s="434"/>
      <c r="J29" s="437"/>
      <c r="K29" s="249" t="s">
        <v>332</v>
      </c>
      <c r="L29" s="899">
        <v>45944</v>
      </c>
      <c r="M29" s="900"/>
      <c r="N29" s="910"/>
      <c r="O29" s="835" t="s">
        <v>0</v>
      </c>
      <c r="P29" s="836"/>
      <c r="Q29" s="911"/>
      <c r="R29" s="912" t="str">
        <f t="shared" si="4"/>
        <v/>
      </c>
      <c r="S29" s="913" t="str">
        <f t="shared" si="5"/>
        <v/>
      </c>
      <c r="T29" s="922"/>
      <c r="U29" s="915"/>
      <c r="V29" s="923"/>
    </row>
    <row r="30" spans="1:22" ht="14.25" customHeight="1">
      <c r="A30" s="894">
        <v>45823</v>
      </c>
      <c r="B30" s="895"/>
      <c r="C30" s="178"/>
      <c r="D30" s="839" t="s">
        <v>0</v>
      </c>
      <c r="E30" s="839"/>
      <c r="F30" s="176"/>
      <c r="G30" s="335" t="str">
        <f t="shared" si="0"/>
        <v/>
      </c>
      <c r="H30" s="336" t="str">
        <f t="shared" si="1"/>
        <v/>
      </c>
      <c r="I30" s="204"/>
      <c r="J30" s="177"/>
      <c r="K30" s="249" t="s">
        <v>332</v>
      </c>
      <c r="L30" s="899">
        <v>45945</v>
      </c>
      <c r="M30" s="900"/>
      <c r="N30" s="404"/>
      <c r="O30" s="833" t="s">
        <v>0</v>
      </c>
      <c r="P30" s="834"/>
      <c r="Q30" s="405"/>
      <c r="R30" s="429" t="str">
        <f t="shared" si="4"/>
        <v/>
      </c>
      <c r="S30" s="430" t="str">
        <f t="shared" si="5"/>
        <v/>
      </c>
      <c r="T30" s="453"/>
      <c r="U30" s="433"/>
      <c r="V30" s="428"/>
    </row>
    <row r="31" spans="1:22" ht="14.25" customHeight="1">
      <c r="A31" s="908">
        <v>45824</v>
      </c>
      <c r="B31" s="909"/>
      <c r="C31" s="910"/>
      <c r="D31" s="839" t="s">
        <v>0</v>
      </c>
      <c r="E31" s="839"/>
      <c r="F31" s="911"/>
      <c r="G31" s="912" t="str">
        <f t="shared" si="0"/>
        <v/>
      </c>
      <c r="H31" s="913" t="str">
        <f t="shared" si="1"/>
        <v/>
      </c>
      <c r="I31" s="914"/>
      <c r="J31" s="915"/>
      <c r="K31" s="916"/>
      <c r="L31" s="899">
        <v>45946</v>
      </c>
      <c r="M31" s="900"/>
      <c r="N31" s="404"/>
      <c r="O31" s="833" t="s">
        <v>0</v>
      </c>
      <c r="P31" s="834"/>
      <c r="Q31" s="405"/>
      <c r="R31" s="429" t="str">
        <f t="shared" ref="R31" si="12">IF(+Q31-N31=0,"",IF((+Q31-N31)*1440&lt;120,"NG",+Q31-N31))</f>
        <v/>
      </c>
      <c r="S31" s="430" t="str">
        <f t="shared" ref="S31" si="13">IF(R31="","",FLOOR(R31,"0:30")*24)</f>
        <v/>
      </c>
      <c r="T31" s="453"/>
      <c r="U31" s="433"/>
      <c r="V31" s="428"/>
    </row>
    <row r="32" spans="1:22" ht="14.25" customHeight="1">
      <c r="A32" s="908">
        <v>45825</v>
      </c>
      <c r="B32" s="909"/>
      <c r="C32" s="404"/>
      <c r="D32" s="572" t="s">
        <v>0</v>
      </c>
      <c r="E32" s="572"/>
      <c r="F32" s="405"/>
      <c r="G32" s="429" t="str">
        <f t="shared" si="0"/>
        <v/>
      </c>
      <c r="H32" s="430" t="str">
        <f t="shared" si="1"/>
        <v/>
      </c>
      <c r="I32" s="431"/>
      <c r="J32" s="433"/>
      <c r="K32" s="428"/>
      <c r="L32" s="899">
        <v>45947</v>
      </c>
      <c r="M32" s="900"/>
      <c r="N32" s="404"/>
      <c r="O32" s="833" t="s">
        <v>0</v>
      </c>
      <c r="P32" s="834"/>
      <c r="Q32" s="405"/>
      <c r="R32" s="429" t="str">
        <f t="shared" si="4"/>
        <v/>
      </c>
      <c r="S32" s="430" t="str">
        <f t="shared" si="5"/>
        <v/>
      </c>
      <c r="T32" s="453"/>
      <c r="U32" s="433"/>
      <c r="V32" s="428"/>
    </row>
    <row r="33" spans="1:22" ht="14.25" customHeight="1">
      <c r="A33" s="908">
        <v>45826</v>
      </c>
      <c r="B33" s="909"/>
      <c r="C33" s="251"/>
      <c r="D33" s="572" t="s">
        <v>0</v>
      </c>
      <c r="E33" s="572"/>
      <c r="F33" s="252"/>
      <c r="G33" s="429" t="str">
        <f t="shared" si="0"/>
        <v/>
      </c>
      <c r="H33" s="430" t="str">
        <f t="shared" si="1"/>
        <v/>
      </c>
      <c r="I33" s="450"/>
      <c r="J33" s="450"/>
      <c r="K33" s="428"/>
      <c r="L33" s="902">
        <v>45948</v>
      </c>
      <c r="M33" s="903"/>
      <c r="N33" s="376"/>
      <c r="O33" s="833" t="s">
        <v>0</v>
      </c>
      <c r="P33" s="834"/>
      <c r="Q33" s="378"/>
      <c r="R33" s="438" t="str">
        <f>IF(+Q33-N33=0,"",IF((+Q33-N33)*1440&lt;120,"NG",+Q33-N33))</f>
        <v/>
      </c>
      <c r="S33" s="439" t="str">
        <f t="shared" si="5"/>
        <v/>
      </c>
      <c r="T33" s="458"/>
      <c r="U33" s="437"/>
      <c r="V33" s="410" t="s">
        <v>332</v>
      </c>
    </row>
    <row r="34" spans="1:22" ht="14.25" customHeight="1">
      <c r="A34" s="908">
        <v>45827</v>
      </c>
      <c r="B34" s="909"/>
      <c r="C34" s="251"/>
      <c r="D34" s="572" t="s">
        <v>0</v>
      </c>
      <c r="E34" s="572"/>
      <c r="F34" s="252"/>
      <c r="G34" s="429" t="str">
        <f t="shared" ref="G34" si="14">IF(+F34-C34=0,"",IF((+F34-C34)*1440&lt;120,"NG",+F34-C34))</f>
        <v/>
      </c>
      <c r="H34" s="430" t="str">
        <f t="shared" ref="H34" si="15">IF(G34="","",FLOOR(G34,"0:30")*24)</f>
        <v/>
      </c>
      <c r="I34" s="450"/>
      <c r="J34" s="450"/>
      <c r="K34" s="428"/>
      <c r="L34" s="902">
        <v>45949</v>
      </c>
      <c r="M34" s="903"/>
      <c r="N34" s="178"/>
      <c r="O34" s="835" t="s">
        <v>0</v>
      </c>
      <c r="P34" s="836"/>
      <c r="Q34" s="176"/>
      <c r="R34" s="335" t="str">
        <f>IF(+Q34-N34=0,"",IF((+Q34-N34)*1440&lt;120,"NG",+Q34-N34))</f>
        <v/>
      </c>
      <c r="S34" s="336" t="str">
        <f t="shared" si="5"/>
        <v/>
      </c>
      <c r="T34" s="254"/>
      <c r="U34" s="177"/>
      <c r="V34" s="410" t="s">
        <v>333</v>
      </c>
    </row>
    <row r="35" spans="1:22" ht="14.25" customHeight="1">
      <c r="A35" s="908">
        <v>45828</v>
      </c>
      <c r="B35" s="909"/>
      <c r="C35" s="404"/>
      <c r="D35" s="572" t="s">
        <v>0</v>
      </c>
      <c r="E35" s="572"/>
      <c r="F35" s="405"/>
      <c r="G35" s="429" t="str">
        <f t="shared" si="0"/>
        <v/>
      </c>
      <c r="H35" s="430" t="str">
        <f t="shared" si="1"/>
        <v/>
      </c>
      <c r="I35" s="431"/>
      <c r="J35" s="433"/>
      <c r="K35" s="428"/>
      <c r="L35" s="899">
        <v>45950</v>
      </c>
      <c r="M35" s="900"/>
      <c r="N35" s="910"/>
      <c r="O35" s="835" t="s">
        <v>0</v>
      </c>
      <c r="P35" s="836"/>
      <c r="Q35" s="911"/>
      <c r="R35" s="912" t="str">
        <f t="shared" si="4"/>
        <v/>
      </c>
      <c r="S35" s="913" t="str">
        <f t="shared" si="5"/>
        <v/>
      </c>
      <c r="T35" s="922"/>
      <c r="U35" s="915"/>
      <c r="V35" s="923"/>
    </row>
    <row r="36" spans="1:22" ht="14.25" customHeight="1">
      <c r="A36" s="894">
        <v>45829</v>
      </c>
      <c r="B36" s="895"/>
      <c r="C36" s="376"/>
      <c r="D36" s="572" t="s">
        <v>0</v>
      </c>
      <c r="E36" s="572"/>
      <c r="F36" s="378"/>
      <c r="G36" s="438" t="str">
        <f t="shared" si="0"/>
        <v/>
      </c>
      <c r="H36" s="439" t="str">
        <f t="shared" si="1"/>
        <v/>
      </c>
      <c r="I36" s="434"/>
      <c r="J36" s="437"/>
      <c r="K36" s="249" t="s">
        <v>332</v>
      </c>
      <c r="L36" s="899">
        <v>45951</v>
      </c>
      <c r="M36" s="900"/>
      <c r="N36" s="404"/>
      <c r="O36" s="833" t="s">
        <v>0</v>
      </c>
      <c r="P36" s="834"/>
      <c r="Q36" s="405"/>
      <c r="R36" s="429" t="str">
        <f t="shared" si="4"/>
        <v/>
      </c>
      <c r="S36" s="430" t="str">
        <f t="shared" si="5"/>
        <v/>
      </c>
      <c r="T36" s="453"/>
      <c r="U36" s="433"/>
      <c r="V36" s="459"/>
    </row>
    <row r="37" spans="1:22" ht="14.25" customHeight="1">
      <c r="A37" s="894">
        <v>45830</v>
      </c>
      <c r="B37" s="895"/>
      <c r="C37" s="178"/>
      <c r="D37" s="839" t="s">
        <v>0</v>
      </c>
      <c r="E37" s="839"/>
      <c r="F37" s="176"/>
      <c r="G37" s="335" t="str">
        <f t="shared" si="0"/>
        <v/>
      </c>
      <c r="H37" s="336" t="str">
        <f t="shared" si="1"/>
        <v/>
      </c>
      <c r="I37" s="204"/>
      <c r="J37" s="177"/>
      <c r="K37" s="249" t="s">
        <v>332</v>
      </c>
      <c r="L37" s="899">
        <v>45952</v>
      </c>
      <c r="M37" s="900"/>
      <c r="N37" s="404"/>
      <c r="O37" s="833" t="s">
        <v>0</v>
      </c>
      <c r="P37" s="834"/>
      <c r="Q37" s="405"/>
      <c r="R37" s="429" t="str">
        <f t="shared" si="4"/>
        <v/>
      </c>
      <c r="S37" s="430" t="str">
        <f t="shared" si="5"/>
        <v/>
      </c>
      <c r="T37" s="453"/>
      <c r="U37" s="433"/>
      <c r="V37" s="428"/>
    </row>
    <row r="38" spans="1:22" ht="14.25" customHeight="1">
      <c r="A38" s="908">
        <v>45831</v>
      </c>
      <c r="B38" s="909"/>
      <c r="C38" s="917"/>
      <c r="D38" s="839" t="s">
        <v>0</v>
      </c>
      <c r="E38" s="839"/>
      <c r="F38" s="918"/>
      <c r="G38" s="912" t="str">
        <f t="shared" si="0"/>
        <v/>
      </c>
      <c r="H38" s="913" t="str">
        <f t="shared" si="1"/>
        <v/>
      </c>
      <c r="I38" s="919"/>
      <c r="J38" s="919"/>
      <c r="K38" s="916"/>
      <c r="L38" s="899">
        <v>45953</v>
      </c>
      <c r="M38" s="900"/>
      <c r="N38" s="404"/>
      <c r="O38" s="833" t="s">
        <v>0</v>
      </c>
      <c r="P38" s="834"/>
      <c r="Q38" s="405"/>
      <c r="R38" s="429" t="str">
        <f t="shared" ref="R38" si="16">IF(+Q38-N38=0,"",IF((+Q38-N38)*1440&lt;120,"NG",+Q38-N38))</f>
        <v/>
      </c>
      <c r="S38" s="430" t="str">
        <f t="shared" ref="S38" si="17">IF(R38="","",FLOOR(R38,"0:30")*24)</f>
        <v/>
      </c>
      <c r="T38" s="453"/>
      <c r="U38" s="433"/>
      <c r="V38" s="428"/>
    </row>
    <row r="39" spans="1:22" ht="14.25" customHeight="1">
      <c r="A39" s="908">
        <v>45832</v>
      </c>
      <c r="B39" s="909"/>
      <c r="C39" s="404"/>
      <c r="D39" s="572" t="s">
        <v>0</v>
      </c>
      <c r="E39" s="572"/>
      <c r="F39" s="405"/>
      <c r="G39" s="429" t="str">
        <f t="shared" si="0"/>
        <v/>
      </c>
      <c r="H39" s="430" t="str">
        <f t="shared" si="1"/>
        <v/>
      </c>
      <c r="I39" s="431"/>
      <c r="J39" s="433"/>
      <c r="K39" s="428"/>
      <c r="L39" s="899">
        <v>45954</v>
      </c>
      <c r="M39" s="900"/>
      <c r="N39" s="404"/>
      <c r="O39" s="833" t="s">
        <v>0</v>
      </c>
      <c r="P39" s="834"/>
      <c r="Q39" s="405"/>
      <c r="R39" s="429" t="str">
        <f t="shared" si="4"/>
        <v/>
      </c>
      <c r="S39" s="430" t="str">
        <f t="shared" si="5"/>
        <v/>
      </c>
      <c r="T39" s="453"/>
      <c r="U39" s="433"/>
      <c r="V39" s="428"/>
    </row>
    <row r="40" spans="1:22" ht="14.25" customHeight="1">
      <c r="A40" s="908">
        <v>45833</v>
      </c>
      <c r="B40" s="909"/>
      <c r="C40" s="251"/>
      <c r="D40" s="572" t="s">
        <v>0</v>
      </c>
      <c r="E40" s="572"/>
      <c r="F40" s="252"/>
      <c r="G40" s="429" t="str">
        <f t="shared" si="0"/>
        <v/>
      </c>
      <c r="H40" s="430" t="str">
        <f t="shared" si="1"/>
        <v/>
      </c>
      <c r="I40" s="450"/>
      <c r="J40" s="450"/>
      <c r="K40" s="428"/>
      <c r="L40" s="902">
        <v>45955</v>
      </c>
      <c r="M40" s="903"/>
      <c r="N40" s="376"/>
      <c r="O40" s="833" t="s">
        <v>0</v>
      </c>
      <c r="P40" s="834"/>
      <c r="Q40" s="378"/>
      <c r="R40" s="438" t="str">
        <f>IF(+Q40-N40=0,"",IF((+Q40-N40)*1440&lt;120,"NG",+Q40-N40))</f>
        <v/>
      </c>
      <c r="S40" s="439" t="str">
        <f t="shared" si="5"/>
        <v/>
      </c>
      <c r="T40" s="458"/>
      <c r="U40" s="437"/>
      <c r="V40" s="410" t="s">
        <v>332</v>
      </c>
    </row>
    <row r="41" spans="1:22" ht="14.25" customHeight="1">
      <c r="A41" s="908">
        <v>45834</v>
      </c>
      <c r="B41" s="909"/>
      <c r="C41" s="251"/>
      <c r="D41" s="572" t="s">
        <v>0</v>
      </c>
      <c r="E41" s="572"/>
      <c r="F41" s="252"/>
      <c r="G41" s="429" t="str">
        <f>IF(+F41-C41=0,"",IF((+F41-C41)*1440&lt;120,"NG",+F41-C41))</f>
        <v/>
      </c>
      <c r="H41" s="430" t="str">
        <f t="shared" ref="H41" si="18">IF(G41="","",FLOOR(G41,"0:30")*24)</f>
        <v/>
      </c>
      <c r="I41" s="450"/>
      <c r="J41" s="450"/>
      <c r="K41" s="428"/>
      <c r="L41" s="902">
        <v>45956</v>
      </c>
      <c r="M41" s="903"/>
      <c r="N41" s="178"/>
      <c r="O41" s="835" t="s">
        <v>0</v>
      </c>
      <c r="P41" s="836"/>
      <c r="Q41" s="176"/>
      <c r="R41" s="335" t="str">
        <f>IF(+Q41-N41=0,"",IF((+Q41-N41)*1440&lt;120,"NG",+Q41-N41))</f>
        <v/>
      </c>
      <c r="S41" s="336" t="str">
        <f t="shared" si="5"/>
        <v/>
      </c>
      <c r="T41" s="254"/>
      <c r="U41" s="177"/>
      <c r="V41" s="410" t="s">
        <v>333</v>
      </c>
    </row>
    <row r="42" spans="1:22" ht="14.25" customHeight="1">
      <c r="A42" s="908">
        <v>45835</v>
      </c>
      <c r="B42" s="909"/>
      <c r="C42" s="404"/>
      <c r="D42" s="572" t="s">
        <v>0</v>
      </c>
      <c r="E42" s="572"/>
      <c r="F42" s="405"/>
      <c r="G42" s="429" t="str">
        <f>IF(+F42-C42=0,"",IF((+F42-C42)*1440&lt;120,"NG",+F42-C42))</f>
        <v/>
      </c>
      <c r="H42" s="430" t="str">
        <f t="shared" si="1"/>
        <v/>
      </c>
      <c r="I42" s="431"/>
      <c r="J42" s="433"/>
      <c r="K42" s="428"/>
      <c r="L42" s="899">
        <v>45957</v>
      </c>
      <c r="M42" s="900"/>
      <c r="N42" s="910"/>
      <c r="O42" s="835" t="s">
        <v>0</v>
      </c>
      <c r="P42" s="836"/>
      <c r="Q42" s="911"/>
      <c r="R42" s="912" t="str">
        <f t="shared" si="4"/>
        <v/>
      </c>
      <c r="S42" s="913" t="str">
        <f t="shared" si="5"/>
        <v/>
      </c>
      <c r="T42" s="922"/>
      <c r="U42" s="915"/>
      <c r="V42" s="923"/>
    </row>
    <row r="43" spans="1:22" ht="14.25" customHeight="1">
      <c r="A43" s="894">
        <v>45836</v>
      </c>
      <c r="B43" s="895"/>
      <c r="C43" s="376"/>
      <c r="D43" s="572" t="s">
        <v>0</v>
      </c>
      <c r="E43" s="572"/>
      <c r="F43" s="378"/>
      <c r="G43" s="438" t="str">
        <f>IF(+F43-C43=0,"",IF((+F43-C43)*1440&lt;120,"NG",+F43-C43))</f>
        <v/>
      </c>
      <c r="H43" s="439" t="str">
        <f t="shared" si="1"/>
        <v/>
      </c>
      <c r="I43" s="434"/>
      <c r="J43" s="437"/>
      <c r="K43" s="249" t="s">
        <v>332</v>
      </c>
      <c r="L43" s="899">
        <v>45958</v>
      </c>
      <c r="M43" s="900"/>
      <c r="N43" s="404"/>
      <c r="O43" s="833" t="s">
        <v>0</v>
      </c>
      <c r="P43" s="834"/>
      <c r="Q43" s="405"/>
      <c r="R43" s="429" t="str">
        <f t="shared" si="4"/>
        <v/>
      </c>
      <c r="S43" s="430" t="str">
        <f t="shared" si="5"/>
        <v/>
      </c>
      <c r="T43" s="453"/>
      <c r="U43" s="433"/>
      <c r="V43" s="459"/>
    </row>
    <row r="44" spans="1:22" ht="14.25" customHeight="1">
      <c r="A44" s="894">
        <v>45837</v>
      </c>
      <c r="B44" s="895"/>
      <c r="C44" s="178"/>
      <c r="D44" s="839" t="s">
        <v>0</v>
      </c>
      <c r="E44" s="839"/>
      <c r="F44" s="176"/>
      <c r="G44" s="335" t="str">
        <f t="shared" ref="G44:G45" si="19">IF(+F44-C44=0,"",IF((+F44-C44)*1440&lt;120,"NG",+F44-C44))</f>
        <v/>
      </c>
      <c r="H44" s="336" t="str">
        <f t="shared" si="1"/>
        <v/>
      </c>
      <c r="I44" s="204"/>
      <c r="J44" s="177"/>
      <c r="K44" s="249" t="s">
        <v>332</v>
      </c>
      <c r="L44" s="899">
        <v>45959</v>
      </c>
      <c r="M44" s="900"/>
      <c r="N44" s="404"/>
      <c r="O44" s="833" t="s">
        <v>0</v>
      </c>
      <c r="P44" s="834"/>
      <c r="Q44" s="405"/>
      <c r="R44" s="429" t="str">
        <f t="shared" si="4"/>
        <v/>
      </c>
      <c r="S44" s="430" t="str">
        <f t="shared" si="5"/>
        <v/>
      </c>
      <c r="T44" s="453"/>
      <c r="U44" s="433"/>
      <c r="V44" s="428"/>
    </row>
    <row r="45" spans="1:22" ht="14.25" customHeight="1">
      <c r="A45" s="908">
        <v>45838</v>
      </c>
      <c r="B45" s="909"/>
      <c r="C45" s="910"/>
      <c r="D45" s="839" t="s">
        <v>0</v>
      </c>
      <c r="E45" s="839"/>
      <c r="F45" s="911"/>
      <c r="G45" s="912" t="str">
        <f t="shared" si="19"/>
        <v/>
      </c>
      <c r="H45" s="913" t="str">
        <f t="shared" si="1"/>
        <v/>
      </c>
      <c r="I45" s="914"/>
      <c r="J45" s="915"/>
      <c r="K45" s="916"/>
      <c r="L45" s="899">
        <v>45960</v>
      </c>
      <c r="M45" s="900"/>
      <c r="N45" s="404"/>
      <c r="O45" s="833" t="s">
        <v>0</v>
      </c>
      <c r="P45" s="834"/>
      <c r="Q45" s="405"/>
      <c r="R45" s="460" t="str">
        <f t="shared" ref="R45" si="20">IF(+Q45-N45=0,"",IF((+Q45-N45)*1440&lt;120,"NG",+Q45-N45))</f>
        <v/>
      </c>
      <c r="S45" s="430" t="str">
        <f t="shared" ref="S45" si="21">IF(R45="","",FLOOR(R45,"0:30")*24)</f>
        <v/>
      </c>
      <c r="T45" s="453"/>
      <c r="U45" s="433"/>
      <c r="V45" s="428"/>
    </row>
    <row r="46" spans="1:22" ht="14.25" customHeight="1">
      <c r="A46" s="841"/>
      <c r="B46" s="842"/>
      <c r="C46" s="274"/>
      <c r="D46" s="829"/>
      <c r="E46" s="829"/>
      <c r="F46" s="275"/>
      <c r="G46" s="276"/>
      <c r="H46" s="277"/>
      <c r="I46" s="278"/>
      <c r="J46" s="279"/>
      <c r="K46" s="280"/>
      <c r="L46" s="899">
        <v>45961</v>
      </c>
      <c r="M46" s="900"/>
      <c r="N46" s="404"/>
      <c r="O46" s="831" t="s">
        <v>0</v>
      </c>
      <c r="P46" s="832"/>
      <c r="Q46" s="411"/>
      <c r="R46" s="460" t="str">
        <f t="shared" si="4"/>
        <v/>
      </c>
      <c r="S46" s="430" t="str">
        <f t="shared" si="5"/>
        <v/>
      </c>
      <c r="T46" s="461"/>
      <c r="U46" s="432"/>
      <c r="V46" s="428"/>
    </row>
    <row r="47" spans="1:22" s="57" customFormat="1" ht="13.5" customHeight="1">
      <c r="A47" s="777" t="s">
        <v>1</v>
      </c>
      <c r="B47" s="778"/>
      <c r="C47" s="814"/>
      <c r="D47" s="815"/>
      <c r="E47" s="815"/>
      <c r="F47" s="816"/>
      <c r="G47" s="281"/>
      <c r="H47" s="812" t="s">
        <v>2</v>
      </c>
      <c r="I47" s="594" t="s">
        <v>269</v>
      </c>
      <c r="J47" s="594" t="s">
        <v>87</v>
      </c>
      <c r="K47" s="64"/>
      <c r="L47" s="779" t="s">
        <v>1</v>
      </c>
      <c r="M47" s="780"/>
      <c r="N47" s="814"/>
      <c r="O47" s="815"/>
      <c r="P47" s="815"/>
      <c r="Q47" s="816"/>
      <c r="R47" s="823"/>
      <c r="S47" s="812" t="s">
        <v>2</v>
      </c>
      <c r="T47" s="594" t="s">
        <v>269</v>
      </c>
      <c r="U47" s="594" t="s">
        <v>87</v>
      </c>
      <c r="V47" s="64"/>
    </row>
    <row r="48" spans="1:22" s="57" customFormat="1" ht="13.5" customHeight="1">
      <c r="A48" s="779"/>
      <c r="B48" s="780"/>
      <c r="C48" s="817"/>
      <c r="D48" s="818"/>
      <c r="E48" s="818"/>
      <c r="F48" s="813"/>
      <c r="G48" s="282"/>
      <c r="H48" s="813"/>
      <c r="I48" s="781"/>
      <c r="J48" s="781"/>
      <c r="K48" s="65"/>
      <c r="L48" s="779"/>
      <c r="M48" s="780"/>
      <c r="N48" s="817"/>
      <c r="O48" s="818"/>
      <c r="P48" s="818"/>
      <c r="Q48" s="813"/>
      <c r="R48" s="824"/>
      <c r="S48" s="813"/>
      <c r="T48" s="781"/>
      <c r="U48" s="781"/>
      <c r="V48" s="65"/>
    </row>
    <row r="49" spans="1:22" s="82" customFormat="1" ht="23.25" customHeight="1" thickBot="1">
      <c r="A49" s="66"/>
      <c r="B49" s="406">
        <f>COUNTA(J16:J46)</f>
        <v>0</v>
      </c>
      <c r="C49" s="819"/>
      <c r="D49" s="820"/>
      <c r="E49" s="820"/>
      <c r="F49" s="821"/>
      <c r="G49" s="283"/>
      <c r="H49" s="407">
        <f>SUM(H16:H46)</f>
        <v>0</v>
      </c>
      <c r="I49" s="408">
        <f>SUM(I16:I46)</f>
        <v>0</v>
      </c>
      <c r="J49" s="409">
        <f>SUM(J16:J46)</f>
        <v>0</v>
      </c>
      <c r="K49" s="70"/>
      <c r="L49" s="66"/>
      <c r="M49" s="406">
        <f>COUNTA(U16:U46)</f>
        <v>0</v>
      </c>
      <c r="N49" s="819"/>
      <c r="O49" s="820"/>
      <c r="P49" s="820"/>
      <c r="Q49" s="821"/>
      <c r="R49" s="283"/>
      <c r="S49" s="407">
        <f>SUM(S16:S46)</f>
        <v>0</v>
      </c>
      <c r="T49" s="409">
        <f>SUM(T16:T46)</f>
        <v>0</v>
      </c>
      <c r="U49" s="409">
        <f>SUM(U16:U46)</f>
        <v>0</v>
      </c>
      <c r="V49" s="70"/>
    </row>
    <row r="50" spans="1:22" s="83" customFormat="1" ht="16.5" customHeight="1">
      <c r="A50" s="83" t="s">
        <v>24</v>
      </c>
      <c r="K50" s="39" t="s">
        <v>136</v>
      </c>
      <c r="L50" s="83" t="s">
        <v>24</v>
      </c>
      <c r="R50" s="288"/>
      <c r="V50" s="39" t="s">
        <v>136</v>
      </c>
    </row>
    <row r="51" spans="1:22" s="83" customFormat="1" ht="12.75" customHeight="1">
      <c r="A51" s="84" t="s">
        <v>128</v>
      </c>
      <c r="B51" s="830" t="s">
        <v>285</v>
      </c>
      <c r="C51" s="830"/>
      <c r="D51" s="830"/>
      <c r="E51" s="830"/>
      <c r="F51" s="830"/>
      <c r="G51" s="830"/>
      <c r="H51" s="830"/>
      <c r="I51" s="830"/>
      <c r="J51" s="830"/>
      <c r="K51" s="830"/>
      <c r="L51" s="84" t="s">
        <v>128</v>
      </c>
      <c r="M51" s="830" t="s">
        <v>285</v>
      </c>
      <c r="N51" s="830"/>
      <c r="O51" s="830"/>
      <c r="P51" s="830"/>
      <c r="Q51" s="830"/>
      <c r="R51" s="830"/>
      <c r="S51" s="830"/>
      <c r="T51" s="830"/>
      <c r="U51" s="830"/>
      <c r="V51" s="830"/>
    </row>
    <row r="52" spans="1:22" s="83" customFormat="1" ht="12.75" customHeight="1">
      <c r="A52" s="84"/>
      <c r="B52" s="830"/>
      <c r="C52" s="830"/>
      <c r="D52" s="830"/>
      <c r="E52" s="830"/>
      <c r="F52" s="830"/>
      <c r="G52" s="830"/>
      <c r="H52" s="830"/>
      <c r="I52" s="830"/>
      <c r="J52" s="830"/>
      <c r="K52" s="830"/>
      <c r="L52" s="84"/>
      <c r="M52" s="830"/>
      <c r="N52" s="830"/>
      <c r="O52" s="830"/>
      <c r="P52" s="830"/>
      <c r="Q52" s="830"/>
      <c r="R52" s="830"/>
      <c r="S52" s="830"/>
      <c r="T52" s="830"/>
      <c r="U52" s="830"/>
      <c r="V52" s="830"/>
    </row>
    <row r="53" spans="1:22" s="83" customFormat="1" ht="12.75" customHeight="1">
      <c r="A53" s="84" t="s">
        <v>126</v>
      </c>
      <c r="B53" s="830" t="s">
        <v>3</v>
      </c>
      <c r="C53" s="830"/>
      <c r="D53" s="830"/>
      <c r="E53" s="830"/>
      <c r="F53" s="830"/>
      <c r="G53" s="830"/>
      <c r="H53" s="830"/>
      <c r="I53" s="830"/>
      <c r="J53" s="830"/>
      <c r="K53" s="830"/>
      <c r="L53" s="84" t="s">
        <v>126</v>
      </c>
      <c r="M53" s="830" t="s">
        <v>3</v>
      </c>
      <c r="N53" s="830"/>
      <c r="O53" s="830"/>
      <c r="P53" s="830"/>
      <c r="Q53" s="830"/>
      <c r="R53" s="830"/>
      <c r="S53" s="830"/>
      <c r="T53" s="830"/>
      <c r="U53" s="830"/>
      <c r="V53" s="830"/>
    </row>
    <row r="54" spans="1:22" s="38" customFormat="1" ht="12.75" customHeight="1">
      <c r="A54" s="40" t="s">
        <v>129</v>
      </c>
      <c r="B54" s="828" t="s">
        <v>309</v>
      </c>
      <c r="C54" s="828"/>
      <c r="D54" s="828"/>
      <c r="E54" s="828"/>
      <c r="F54" s="828"/>
      <c r="G54" s="828"/>
      <c r="H54" s="828"/>
      <c r="I54" s="828"/>
      <c r="J54" s="828"/>
      <c r="K54" s="828"/>
      <c r="L54" s="40" t="s">
        <v>129</v>
      </c>
      <c r="M54" s="828" t="s">
        <v>309</v>
      </c>
      <c r="N54" s="828"/>
      <c r="O54" s="828"/>
      <c r="P54" s="828"/>
      <c r="Q54" s="828"/>
      <c r="R54" s="828"/>
      <c r="S54" s="828"/>
      <c r="T54" s="828"/>
      <c r="U54" s="828"/>
      <c r="V54" s="828"/>
    </row>
    <row r="55" spans="1:22" s="38" customFormat="1" ht="12.75" customHeight="1">
      <c r="A55" s="40"/>
      <c r="B55" s="828"/>
      <c r="C55" s="828"/>
      <c r="D55" s="828"/>
      <c r="E55" s="828"/>
      <c r="F55" s="828"/>
      <c r="G55" s="828"/>
      <c r="H55" s="828"/>
      <c r="I55" s="828"/>
      <c r="J55" s="828"/>
      <c r="K55" s="828"/>
      <c r="L55" s="40"/>
      <c r="M55" s="828"/>
      <c r="N55" s="828"/>
      <c r="O55" s="828"/>
      <c r="P55" s="828"/>
      <c r="Q55" s="828"/>
      <c r="R55" s="828"/>
      <c r="S55" s="828"/>
      <c r="T55" s="828"/>
      <c r="U55" s="828"/>
      <c r="V55" s="828"/>
    </row>
    <row r="56" spans="1:22" s="83" customFormat="1" ht="12.75" customHeight="1">
      <c r="A56" s="84" t="s">
        <v>130</v>
      </c>
      <c r="B56" s="828" t="s">
        <v>310</v>
      </c>
      <c r="C56" s="828"/>
      <c r="D56" s="828"/>
      <c r="E56" s="828"/>
      <c r="F56" s="828"/>
      <c r="G56" s="828"/>
      <c r="H56" s="828"/>
      <c r="I56" s="828"/>
      <c r="J56" s="828"/>
      <c r="K56" s="828"/>
      <c r="L56" s="84" t="s">
        <v>130</v>
      </c>
      <c r="M56" s="828" t="s">
        <v>311</v>
      </c>
      <c r="N56" s="828"/>
      <c r="O56" s="828"/>
      <c r="P56" s="828"/>
      <c r="Q56" s="828"/>
      <c r="R56" s="828"/>
      <c r="S56" s="828"/>
      <c r="T56" s="828"/>
      <c r="U56" s="828"/>
      <c r="V56" s="828"/>
    </row>
    <row r="57" spans="1:22" ht="12.75" customHeight="1">
      <c r="A57" s="76"/>
      <c r="B57" s="828"/>
      <c r="C57" s="828"/>
      <c r="D57" s="828"/>
      <c r="E57" s="828"/>
      <c r="F57" s="828"/>
      <c r="G57" s="828"/>
      <c r="H57" s="828"/>
      <c r="I57" s="828"/>
      <c r="J57" s="828"/>
      <c r="K57" s="828"/>
      <c r="L57" s="76"/>
      <c r="M57" s="828"/>
      <c r="N57" s="828"/>
      <c r="O57" s="828"/>
      <c r="P57" s="828"/>
      <c r="Q57" s="828"/>
      <c r="R57" s="828"/>
      <c r="S57" s="828"/>
      <c r="T57" s="828"/>
      <c r="U57" s="828"/>
      <c r="V57" s="828"/>
    </row>
    <row r="58" spans="1:22" ht="12.75" customHeight="1">
      <c r="A58" s="84" t="s">
        <v>221</v>
      </c>
      <c r="B58" s="828" t="s">
        <v>312</v>
      </c>
      <c r="C58" s="828"/>
      <c r="D58" s="828"/>
      <c r="E58" s="828"/>
      <c r="F58" s="828"/>
      <c r="G58" s="828"/>
      <c r="H58" s="828"/>
      <c r="I58" s="828"/>
      <c r="J58" s="828"/>
      <c r="K58" s="828"/>
      <c r="L58" s="84" t="s">
        <v>221</v>
      </c>
      <c r="M58" s="828" t="s">
        <v>312</v>
      </c>
      <c r="N58" s="828"/>
      <c r="O58" s="828"/>
      <c r="P58" s="828"/>
      <c r="Q58" s="828"/>
      <c r="R58" s="828"/>
      <c r="S58" s="828"/>
      <c r="T58" s="828"/>
      <c r="U58" s="828"/>
      <c r="V58" s="828"/>
    </row>
    <row r="59" spans="1:22" ht="12.75" customHeight="1">
      <c r="A59" s="76"/>
      <c r="B59" s="828"/>
      <c r="C59" s="828"/>
      <c r="D59" s="828"/>
      <c r="E59" s="828"/>
      <c r="F59" s="828"/>
      <c r="G59" s="828"/>
      <c r="H59" s="828"/>
      <c r="I59" s="828"/>
      <c r="J59" s="828"/>
      <c r="K59" s="828"/>
      <c r="L59" s="76"/>
      <c r="M59" s="828"/>
      <c r="N59" s="828"/>
      <c r="O59" s="828"/>
      <c r="P59" s="828"/>
      <c r="Q59" s="828"/>
      <c r="R59" s="828"/>
      <c r="S59" s="828"/>
      <c r="T59" s="828"/>
      <c r="U59" s="828"/>
      <c r="V59" s="828"/>
    </row>
    <row r="60" spans="1:22" ht="12.75" customHeight="1">
      <c r="B60" s="828"/>
      <c r="C60" s="828"/>
      <c r="D60" s="828"/>
      <c r="E60" s="828"/>
      <c r="F60" s="828"/>
      <c r="G60" s="828"/>
      <c r="H60" s="828"/>
      <c r="I60" s="828"/>
      <c r="J60" s="828"/>
      <c r="K60" s="828"/>
      <c r="M60" s="828"/>
      <c r="N60" s="828"/>
      <c r="O60" s="828"/>
      <c r="P60" s="828"/>
      <c r="Q60" s="828"/>
      <c r="R60" s="828"/>
      <c r="S60" s="828"/>
      <c r="T60" s="828"/>
      <c r="U60" s="828"/>
      <c r="V60" s="828"/>
    </row>
    <row r="61" spans="1:22" ht="18" customHeight="1"/>
    <row r="62" spans="1:22" ht="18" customHeight="1"/>
    <row r="63" spans="1:22" ht="18" customHeight="1"/>
    <row r="64" spans="1:22"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sheetData>
  <mergeCells count="183">
    <mergeCell ref="L3:V3"/>
    <mergeCell ref="A3:K3"/>
    <mergeCell ref="O7:T7"/>
    <mergeCell ref="A7:C7"/>
    <mergeCell ref="A8:C8"/>
    <mergeCell ref="D7:I7"/>
    <mergeCell ref="S9:V9"/>
    <mergeCell ref="O16:P16"/>
    <mergeCell ref="N13:O14"/>
    <mergeCell ref="R13:R14"/>
    <mergeCell ref="L12:M14"/>
    <mergeCell ref="O15:P15"/>
    <mergeCell ref="P13:Q14"/>
    <mergeCell ref="O19:P19"/>
    <mergeCell ref="O28:P28"/>
    <mergeCell ref="A9:G9"/>
    <mergeCell ref="H9:K9"/>
    <mergeCell ref="L9:R9"/>
    <mergeCell ref="I5:K5"/>
    <mergeCell ref="T5:V5"/>
    <mergeCell ref="U7:V7"/>
    <mergeCell ref="L7:N7"/>
    <mergeCell ref="J7:K7"/>
    <mergeCell ref="D8:K8"/>
    <mergeCell ref="O8:V8"/>
    <mergeCell ref="G13:G14"/>
    <mergeCell ref="L8:N8"/>
    <mergeCell ref="A15:B15"/>
    <mergeCell ref="D27:E27"/>
    <mergeCell ref="D28:E28"/>
    <mergeCell ref="A11:K11"/>
    <mergeCell ref="A12:B14"/>
    <mergeCell ref="D25:E25"/>
    <mergeCell ref="D20:E20"/>
    <mergeCell ref="K12:K14"/>
    <mergeCell ref="V12:V14"/>
    <mergeCell ref="L11:V11"/>
    <mergeCell ref="A46:B46"/>
    <mergeCell ref="A36:B36"/>
    <mergeCell ref="A37:B37"/>
    <mergeCell ref="A39:B39"/>
    <mergeCell ref="A40:B40"/>
    <mergeCell ref="A41:B41"/>
    <mergeCell ref="A42:B42"/>
    <mergeCell ref="D18:E18"/>
    <mergeCell ref="D19:E19"/>
    <mergeCell ref="A44:B44"/>
    <mergeCell ref="D33:E33"/>
    <mergeCell ref="D39:E39"/>
    <mergeCell ref="D34:E34"/>
    <mergeCell ref="D35:E35"/>
    <mergeCell ref="D26:E26"/>
    <mergeCell ref="D30:E30"/>
    <mergeCell ref="D31:E31"/>
    <mergeCell ref="D29:E29"/>
    <mergeCell ref="D21:E21"/>
    <mergeCell ref="D22:E22"/>
    <mergeCell ref="D23:E23"/>
    <mergeCell ref="D24:E24"/>
    <mergeCell ref="A45:B45"/>
    <mergeCell ref="D44:E44"/>
    <mergeCell ref="D45:E45"/>
    <mergeCell ref="D36:E36"/>
    <mergeCell ref="D37:E37"/>
    <mergeCell ref="D38:E38"/>
    <mergeCell ref="D43:E43"/>
    <mergeCell ref="D32:E32"/>
    <mergeCell ref="D40:E40"/>
    <mergeCell ref="C13:D14"/>
    <mergeCell ref="E13:F14"/>
    <mergeCell ref="D15:E15"/>
    <mergeCell ref="D16:E16"/>
    <mergeCell ref="D17:E17"/>
    <mergeCell ref="O20:P20"/>
    <mergeCell ref="O17:P17"/>
    <mergeCell ref="A43:B43"/>
    <mergeCell ref="N12:R12"/>
    <mergeCell ref="O22:P22"/>
    <mergeCell ref="L21:M21"/>
    <mergeCell ref="O23:P23"/>
    <mergeCell ref="L26:M26"/>
    <mergeCell ref="L22:M22"/>
    <mergeCell ref="L23:M23"/>
    <mergeCell ref="O21:P21"/>
    <mergeCell ref="L20:M20"/>
    <mergeCell ref="L15:M15"/>
    <mergeCell ref="L16:M16"/>
    <mergeCell ref="L17:M17"/>
    <mergeCell ref="O18:P18"/>
    <mergeCell ref="L18:M18"/>
    <mergeCell ref="L19:M19"/>
    <mergeCell ref="O29:P29"/>
    <mergeCell ref="O30:P30"/>
    <mergeCell ref="L29:M29"/>
    <mergeCell ref="L27:M27"/>
    <mergeCell ref="O24:P24"/>
    <mergeCell ref="O25:P25"/>
    <mergeCell ref="L28:M28"/>
    <mergeCell ref="O26:P26"/>
    <mergeCell ref="O27:P27"/>
    <mergeCell ref="L24:M24"/>
    <mergeCell ref="L25:M25"/>
    <mergeCell ref="O34:P34"/>
    <mergeCell ref="O31:P31"/>
    <mergeCell ref="L34:M34"/>
    <mergeCell ref="L35:M35"/>
    <mergeCell ref="O32:P32"/>
    <mergeCell ref="O33:P33"/>
    <mergeCell ref="L32:M32"/>
    <mergeCell ref="L33:M33"/>
    <mergeCell ref="L30:M30"/>
    <mergeCell ref="L31:M31"/>
    <mergeCell ref="O40:P40"/>
    <mergeCell ref="O41:P41"/>
    <mergeCell ref="L40:M40"/>
    <mergeCell ref="L41:M41"/>
    <mergeCell ref="O39:P39"/>
    <mergeCell ref="L38:M38"/>
    <mergeCell ref="L39:M39"/>
    <mergeCell ref="O35:P35"/>
    <mergeCell ref="O37:P37"/>
    <mergeCell ref="L36:M36"/>
    <mergeCell ref="L37:M37"/>
    <mergeCell ref="O38:P38"/>
    <mergeCell ref="O36:P36"/>
    <mergeCell ref="O46:P46"/>
    <mergeCell ref="O44:P44"/>
    <mergeCell ref="O45:P45"/>
    <mergeCell ref="L44:M44"/>
    <mergeCell ref="L45:M45"/>
    <mergeCell ref="L46:M46"/>
    <mergeCell ref="O42:P42"/>
    <mergeCell ref="O43:P43"/>
    <mergeCell ref="L42:M42"/>
    <mergeCell ref="L43:M43"/>
    <mergeCell ref="I47:I48"/>
    <mergeCell ref="A16:B16"/>
    <mergeCell ref="A17:B17"/>
    <mergeCell ref="A38:B38"/>
    <mergeCell ref="A31:B31"/>
    <mergeCell ref="A32:B32"/>
    <mergeCell ref="A33:B33"/>
    <mergeCell ref="A34:B34"/>
    <mergeCell ref="A35:B35"/>
    <mergeCell ref="A25:B25"/>
    <mergeCell ref="A26:B26"/>
    <mergeCell ref="A27:B27"/>
    <mergeCell ref="A28:B28"/>
    <mergeCell ref="A29:B29"/>
    <mergeCell ref="A30:B30"/>
    <mergeCell ref="A18:B18"/>
    <mergeCell ref="A19:B19"/>
    <mergeCell ref="A23:B23"/>
    <mergeCell ref="A24:B24"/>
    <mergeCell ref="A20:B20"/>
    <mergeCell ref="A21:B21"/>
    <mergeCell ref="A22:B22"/>
    <mergeCell ref="D42:E42"/>
    <mergeCell ref="D41:E41"/>
    <mergeCell ref="B54:K55"/>
    <mergeCell ref="B58:K60"/>
    <mergeCell ref="M54:V55"/>
    <mergeCell ref="M58:V60"/>
    <mergeCell ref="C12:H12"/>
    <mergeCell ref="H13:H14"/>
    <mergeCell ref="D46:E46"/>
    <mergeCell ref="S13:S14"/>
    <mergeCell ref="S47:S48"/>
    <mergeCell ref="L47:M48"/>
    <mergeCell ref="N47:Q49"/>
    <mergeCell ref="R47:R48"/>
    <mergeCell ref="J47:J48"/>
    <mergeCell ref="C47:F49"/>
    <mergeCell ref="T47:T48"/>
    <mergeCell ref="B56:K57"/>
    <mergeCell ref="M56:V57"/>
    <mergeCell ref="U47:U48"/>
    <mergeCell ref="A47:B48"/>
    <mergeCell ref="H47:H48"/>
    <mergeCell ref="M51:V52"/>
    <mergeCell ref="M53:V53"/>
    <mergeCell ref="B51:K52"/>
    <mergeCell ref="B53:K53"/>
  </mergeCells>
  <phoneticPr fontId="2"/>
  <printOptions horizontalCentered="1"/>
  <pageMargins left="0.78740157480314965" right="0.59055118110236227" top="0.78740157480314965" bottom="0.39370078740157483" header="0" footer="0"/>
  <pageSetup paperSize="9" scale="90" orientation="portrait" r:id="rId1"/>
  <headerFooter alignWithMargins="0"/>
  <colBreaks count="2" manualBreakCount="2">
    <brk id="11" min="1" max="59" man="1"/>
    <brk id="22" min="1" max="5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A3" sqref="A3:I3"/>
    </sheetView>
  </sheetViews>
  <sheetFormatPr defaultColWidth="9" defaultRowHeight="19.5" customHeight="1"/>
  <cols>
    <col min="1" max="1" width="3.109375" style="105" customWidth="1"/>
    <col min="2" max="2" width="7.109375" style="105" customWidth="1"/>
    <col min="3" max="3" width="10.6640625" style="105" customWidth="1"/>
    <col min="4" max="4" width="8.6640625" style="105" customWidth="1"/>
    <col min="5" max="5" width="6.6640625" style="105" customWidth="1"/>
    <col min="6" max="6" width="7.109375" style="105" customWidth="1"/>
    <col min="7" max="8" width="8.6640625" style="105" customWidth="1"/>
    <col min="9" max="9" width="6.6640625" style="105" customWidth="1"/>
    <col min="10" max="10" width="3.6640625" style="105" customWidth="1"/>
    <col min="11" max="11" width="3.109375" style="105" customWidth="1"/>
    <col min="12" max="12" width="7.109375" style="105" customWidth="1"/>
    <col min="13" max="13" width="10.6640625" style="105" customWidth="1"/>
    <col min="14" max="14" width="8.6640625" style="105" customWidth="1"/>
    <col min="15" max="15" width="6.6640625" style="105" customWidth="1"/>
    <col min="16" max="16" width="7.109375" style="105" customWidth="1"/>
    <col min="17" max="18" width="8.6640625" style="105" customWidth="1"/>
    <col min="19" max="19" width="6.6640625" style="105" customWidth="1"/>
    <col min="20" max="16384" width="9" style="105"/>
  </cols>
  <sheetData>
    <row r="1" spans="1:19" ht="19.5" customHeight="1">
      <c r="A1" s="104" t="s">
        <v>190</v>
      </c>
      <c r="K1" s="104" t="s">
        <v>190</v>
      </c>
    </row>
    <row r="2" spans="1:19" ht="19.5" customHeight="1" thickBot="1">
      <c r="A2" s="705" t="s">
        <v>191</v>
      </c>
      <c r="B2" s="705"/>
      <c r="C2" s="705"/>
      <c r="D2" s="705"/>
      <c r="E2" s="705"/>
      <c r="F2" s="705"/>
      <c r="G2" s="705"/>
      <c r="H2" s="705"/>
      <c r="I2" s="705"/>
      <c r="K2" s="705" t="s">
        <v>191</v>
      </c>
      <c r="L2" s="705"/>
      <c r="M2" s="705"/>
      <c r="N2" s="705"/>
      <c r="O2" s="705"/>
      <c r="P2" s="705"/>
      <c r="Q2" s="705"/>
      <c r="R2" s="705"/>
      <c r="S2" s="705"/>
    </row>
    <row r="3" spans="1:19" ht="22.5" customHeight="1" thickBot="1">
      <c r="A3" s="706" t="s">
        <v>192</v>
      </c>
      <c r="B3" s="707"/>
      <c r="C3" s="707"/>
      <c r="D3" s="707"/>
      <c r="E3" s="707"/>
      <c r="F3" s="707"/>
      <c r="G3" s="707"/>
      <c r="H3" s="707"/>
      <c r="I3" s="708"/>
      <c r="K3" s="706" t="s">
        <v>192</v>
      </c>
      <c r="L3" s="707"/>
      <c r="M3" s="707"/>
      <c r="N3" s="707"/>
      <c r="O3" s="707"/>
      <c r="P3" s="707"/>
      <c r="Q3" s="707"/>
      <c r="R3" s="707"/>
      <c r="S3" s="708"/>
    </row>
    <row r="4" spans="1:19" ht="24.75" customHeight="1" thickBot="1">
      <c r="A4" s="701" t="s">
        <v>193</v>
      </c>
      <c r="B4" s="702"/>
      <c r="C4" s="702"/>
      <c r="D4" s="702"/>
      <c r="E4" s="702"/>
      <c r="F4" s="702"/>
      <c r="G4" s="709" t="s">
        <v>257</v>
      </c>
      <c r="H4" s="709"/>
      <c r="I4" s="710"/>
      <c r="K4" s="701" t="s">
        <v>193</v>
      </c>
      <c r="L4" s="702"/>
      <c r="M4" s="702"/>
      <c r="N4" s="702"/>
      <c r="O4" s="702"/>
      <c r="P4" s="702"/>
      <c r="Q4" s="709" t="s">
        <v>257</v>
      </c>
      <c r="R4" s="709"/>
      <c r="S4" s="710"/>
    </row>
    <row r="5" spans="1:19" ht="19.5" customHeight="1">
      <c r="A5" s="691" t="s">
        <v>194</v>
      </c>
      <c r="B5" s="692"/>
      <c r="C5" s="692"/>
      <c r="D5" s="692"/>
      <c r="E5" s="692"/>
      <c r="F5" s="693"/>
      <c r="G5" s="694" t="s">
        <v>195</v>
      </c>
      <c r="H5" s="692"/>
      <c r="I5" s="695"/>
      <c r="K5" s="691" t="s">
        <v>194</v>
      </c>
      <c r="L5" s="692"/>
      <c r="M5" s="692"/>
      <c r="N5" s="692"/>
      <c r="O5" s="692"/>
      <c r="P5" s="693"/>
      <c r="Q5" s="694" t="s">
        <v>195</v>
      </c>
      <c r="R5" s="692"/>
      <c r="S5" s="695"/>
    </row>
    <row r="6" spans="1:19" ht="19.5" customHeight="1" thickBot="1">
      <c r="A6" s="696" t="s">
        <v>196</v>
      </c>
      <c r="B6" s="697"/>
      <c r="C6" s="697"/>
      <c r="D6" s="697"/>
      <c r="E6" s="697"/>
      <c r="F6" s="698"/>
      <c r="G6" s="699" t="s">
        <v>197</v>
      </c>
      <c r="H6" s="697"/>
      <c r="I6" s="700"/>
      <c r="K6" s="696" t="s">
        <v>196</v>
      </c>
      <c r="L6" s="697"/>
      <c r="M6" s="697"/>
      <c r="N6" s="697"/>
      <c r="O6" s="697"/>
      <c r="P6" s="698"/>
      <c r="Q6" s="699" t="s">
        <v>197</v>
      </c>
      <c r="R6" s="697"/>
      <c r="S6" s="700"/>
    </row>
    <row r="7" spans="1:19" ht="22.5" customHeight="1" thickBot="1">
      <c r="A7" s="701" t="s">
        <v>198</v>
      </c>
      <c r="B7" s="702"/>
      <c r="C7" s="703"/>
      <c r="D7" s="704" t="s">
        <v>199</v>
      </c>
      <c r="E7" s="702"/>
      <c r="F7" s="703"/>
      <c r="G7" s="688" t="s">
        <v>200</v>
      </c>
      <c r="H7" s="689"/>
      <c r="I7" s="690"/>
      <c r="K7" s="701" t="s">
        <v>198</v>
      </c>
      <c r="L7" s="702"/>
      <c r="M7" s="703"/>
      <c r="N7" s="704" t="s">
        <v>199</v>
      </c>
      <c r="O7" s="702"/>
      <c r="P7" s="703"/>
      <c r="Q7" s="688" t="s">
        <v>200</v>
      </c>
      <c r="R7" s="689"/>
      <c r="S7" s="690"/>
    </row>
    <row r="8" spans="1:19" ht="14.25" customHeight="1">
      <c r="A8" s="679" t="s">
        <v>201</v>
      </c>
      <c r="B8" s="681" t="s">
        <v>202</v>
      </c>
      <c r="C8" s="263"/>
      <c r="D8" s="264"/>
      <c r="E8" s="265"/>
      <c r="F8" s="683" t="s">
        <v>203</v>
      </c>
      <c r="G8" s="266"/>
      <c r="H8" s="264"/>
      <c r="I8" s="267"/>
      <c r="K8" s="679" t="s">
        <v>201</v>
      </c>
      <c r="L8" s="681" t="s">
        <v>202</v>
      </c>
      <c r="M8" s="263"/>
      <c r="N8" s="264"/>
      <c r="O8" s="265"/>
      <c r="P8" s="683" t="s">
        <v>203</v>
      </c>
      <c r="Q8" s="266"/>
      <c r="R8" s="264"/>
      <c r="S8" s="267"/>
    </row>
    <row r="9" spans="1:19" ht="14.25" customHeight="1" thickBot="1">
      <c r="A9" s="680"/>
      <c r="B9" s="682"/>
      <c r="C9" s="268"/>
      <c r="D9" s="269"/>
      <c r="E9" s="270" t="s">
        <v>204</v>
      </c>
      <c r="F9" s="684"/>
      <c r="G9" s="271"/>
      <c r="H9" s="269"/>
      <c r="I9" s="272" t="s">
        <v>204</v>
      </c>
      <c r="K9" s="680"/>
      <c r="L9" s="682"/>
      <c r="M9" s="268"/>
      <c r="N9" s="269"/>
      <c r="O9" s="270" t="s">
        <v>204</v>
      </c>
      <c r="P9" s="684"/>
      <c r="Q9" s="271"/>
      <c r="R9" s="269"/>
      <c r="S9" s="272" t="s">
        <v>204</v>
      </c>
    </row>
    <row r="10" spans="1:19" ht="24" customHeight="1">
      <c r="A10" s="194"/>
      <c r="B10" s="685" t="s">
        <v>205</v>
      </c>
      <c r="C10" s="686"/>
      <c r="D10" s="687" t="s">
        <v>206</v>
      </c>
      <c r="E10" s="678"/>
      <c r="F10" s="195" t="s">
        <v>207</v>
      </c>
      <c r="G10" s="677" t="s">
        <v>208</v>
      </c>
      <c r="H10" s="678"/>
      <c r="I10" s="205" t="s">
        <v>207</v>
      </c>
      <c r="K10" s="194"/>
      <c r="L10" s="685" t="s">
        <v>205</v>
      </c>
      <c r="M10" s="686"/>
      <c r="N10" s="687" t="s">
        <v>206</v>
      </c>
      <c r="O10" s="678"/>
      <c r="P10" s="195" t="s">
        <v>207</v>
      </c>
      <c r="Q10" s="677" t="s">
        <v>208</v>
      </c>
      <c r="R10" s="678"/>
      <c r="S10" s="205" t="s">
        <v>207</v>
      </c>
    </row>
    <row r="11" spans="1:19" ht="19.5" customHeight="1">
      <c r="A11" s="106">
        <v>1</v>
      </c>
      <c r="B11" s="675"/>
      <c r="C11" s="676"/>
      <c r="D11" s="238"/>
      <c r="E11" s="107" t="s">
        <v>258</v>
      </c>
      <c r="F11" s="108"/>
      <c r="G11" s="109" t="s">
        <v>258</v>
      </c>
      <c r="H11" s="240"/>
      <c r="I11" s="110"/>
      <c r="K11" s="106">
        <v>1</v>
      </c>
      <c r="L11" s="675"/>
      <c r="M11" s="676"/>
      <c r="N11" s="238"/>
      <c r="O11" s="107" t="s">
        <v>258</v>
      </c>
      <c r="P11" s="108"/>
      <c r="Q11" s="109" t="s">
        <v>258</v>
      </c>
      <c r="R11" s="240"/>
      <c r="S11" s="110"/>
    </row>
    <row r="12" spans="1:19" ht="19.5" customHeight="1">
      <c r="A12" s="106">
        <v>2</v>
      </c>
      <c r="B12" s="675"/>
      <c r="C12" s="676"/>
      <c r="D12" s="238"/>
      <c r="E12" s="107" t="s">
        <v>258</v>
      </c>
      <c r="F12" s="108"/>
      <c r="G12" s="109" t="s">
        <v>258</v>
      </c>
      <c r="H12" s="240"/>
      <c r="I12" s="110"/>
      <c r="K12" s="106">
        <v>2</v>
      </c>
      <c r="L12" s="675"/>
      <c r="M12" s="676"/>
      <c r="N12" s="238"/>
      <c r="O12" s="107" t="s">
        <v>258</v>
      </c>
      <c r="P12" s="108"/>
      <c r="Q12" s="109" t="s">
        <v>258</v>
      </c>
      <c r="R12" s="240"/>
      <c r="S12" s="110"/>
    </row>
    <row r="13" spans="1:19" ht="19.5" customHeight="1">
      <c r="A13" s="106">
        <v>3</v>
      </c>
      <c r="B13" s="675"/>
      <c r="C13" s="676"/>
      <c r="D13" s="238"/>
      <c r="E13" s="107" t="s">
        <v>258</v>
      </c>
      <c r="F13" s="108"/>
      <c r="G13" s="109" t="s">
        <v>258</v>
      </c>
      <c r="H13" s="240"/>
      <c r="I13" s="110"/>
      <c r="K13" s="106">
        <v>3</v>
      </c>
      <c r="L13" s="675"/>
      <c r="M13" s="676"/>
      <c r="N13" s="238"/>
      <c r="O13" s="107" t="s">
        <v>258</v>
      </c>
      <c r="P13" s="108"/>
      <c r="Q13" s="109" t="s">
        <v>258</v>
      </c>
      <c r="R13" s="240"/>
      <c r="S13" s="110"/>
    </row>
    <row r="14" spans="1:19" ht="19.5" customHeight="1">
      <c r="A14" s="106">
        <v>4</v>
      </c>
      <c r="B14" s="675"/>
      <c r="C14" s="676"/>
      <c r="D14" s="238"/>
      <c r="E14" s="107" t="s">
        <v>258</v>
      </c>
      <c r="F14" s="108"/>
      <c r="G14" s="109" t="s">
        <v>258</v>
      </c>
      <c r="H14" s="240"/>
      <c r="I14" s="110"/>
      <c r="K14" s="106">
        <v>4</v>
      </c>
      <c r="L14" s="675"/>
      <c r="M14" s="676"/>
      <c r="N14" s="238"/>
      <c r="O14" s="107" t="s">
        <v>258</v>
      </c>
      <c r="P14" s="108"/>
      <c r="Q14" s="109" t="s">
        <v>258</v>
      </c>
      <c r="R14" s="240"/>
      <c r="S14" s="110"/>
    </row>
    <row r="15" spans="1:19" ht="19.5" customHeight="1">
      <c r="A15" s="106">
        <v>5</v>
      </c>
      <c r="B15" s="675"/>
      <c r="C15" s="676"/>
      <c r="D15" s="238"/>
      <c r="E15" s="107" t="s">
        <v>258</v>
      </c>
      <c r="F15" s="108"/>
      <c r="G15" s="109" t="s">
        <v>258</v>
      </c>
      <c r="H15" s="240"/>
      <c r="I15" s="110"/>
      <c r="K15" s="106">
        <v>5</v>
      </c>
      <c r="L15" s="675"/>
      <c r="M15" s="676"/>
      <c r="N15" s="238"/>
      <c r="O15" s="107" t="s">
        <v>258</v>
      </c>
      <c r="P15" s="108"/>
      <c r="Q15" s="109" t="s">
        <v>258</v>
      </c>
      <c r="R15" s="240"/>
      <c r="S15" s="110"/>
    </row>
    <row r="16" spans="1:19" ht="19.5" customHeight="1">
      <c r="A16" s="106">
        <v>6</v>
      </c>
      <c r="B16" s="675"/>
      <c r="C16" s="676"/>
      <c r="D16" s="238"/>
      <c r="E16" s="107" t="s">
        <v>258</v>
      </c>
      <c r="F16" s="108"/>
      <c r="G16" s="109" t="s">
        <v>258</v>
      </c>
      <c r="H16" s="240"/>
      <c r="I16" s="110"/>
      <c r="K16" s="106">
        <v>6</v>
      </c>
      <c r="L16" s="675"/>
      <c r="M16" s="676"/>
      <c r="N16" s="238"/>
      <c r="O16" s="107" t="s">
        <v>258</v>
      </c>
      <c r="P16" s="108"/>
      <c r="Q16" s="109" t="s">
        <v>258</v>
      </c>
      <c r="R16" s="240"/>
      <c r="S16" s="110"/>
    </row>
    <row r="17" spans="1:19" ht="19.5" customHeight="1">
      <c r="A17" s="106">
        <v>7</v>
      </c>
      <c r="B17" s="675"/>
      <c r="C17" s="676"/>
      <c r="D17" s="238"/>
      <c r="E17" s="107" t="s">
        <v>258</v>
      </c>
      <c r="F17" s="108"/>
      <c r="G17" s="109" t="s">
        <v>258</v>
      </c>
      <c r="H17" s="240"/>
      <c r="I17" s="110"/>
      <c r="K17" s="106">
        <v>7</v>
      </c>
      <c r="L17" s="675"/>
      <c r="M17" s="676"/>
      <c r="N17" s="238"/>
      <c r="O17" s="107" t="s">
        <v>258</v>
      </c>
      <c r="P17" s="108"/>
      <c r="Q17" s="109" t="s">
        <v>258</v>
      </c>
      <c r="R17" s="240"/>
      <c r="S17" s="110"/>
    </row>
    <row r="18" spans="1:19" ht="19.5" customHeight="1">
      <c r="A18" s="106">
        <v>8</v>
      </c>
      <c r="B18" s="675"/>
      <c r="C18" s="676"/>
      <c r="D18" s="238"/>
      <c r="E18" s="107" t="s">
        <v>258</v>
      </c>
      <c r="F18" s="108"/>
      <c r="G18" s="109" t="s">
        <v>258</v>
      </c>
      <c r="H18" s="240"/>
      <c r="I18" s="110"/>
      <c r="K18" s="106">
        <v>8</v>
      </c>
      <c r="L18" s="675"/>
      <c r="M18" s="676"/>
      <c r="N18" s="238"/>
      <c r="O18" s="107" t="s">
        <v>258</v>
      </c>
      <c r="P18" s="108"/>
      <c r="Q18" s="109" t="s">
        <v>258</v>
      </c>
      <c r="R18" s="240"/>
      <c r="S18" s="110"/>
    </row>
    <row r="19" spans="1:19" ht="19.5" customHeight="1">
      <c r="A19" s="106">
        <v>9</v>
      </c>
      <c r="B19" s="675"/>
      <c r="C19" s="676"/>
      <c r="D19" s="238"/>
      <c r="E19" s="107" t="s">
        <v>258</v>
      </c>
      <c r="F19" s="108"/>
      <c r="G19" s="109" t="s">
        <v>258</v>
      </c>
      <c r="H19" s="240"/>
      <c r="I19" s="110"/>
      <c r="K19" s="106">
        <v>9</v>
      </c>
      <c r="L19" s="675"/>
      <c r="M19" s="676"/>
      <c r="N19" s="238"/>
      <c r="O19" s="107" t="s">
        <v>258</v>
      </c>
      <c r="P19" s="108"/>
      <c r="Q19" s="109" t="s">
        <v>258</v>
      </c>
      <c r="R19" s="240"/>
      <c r="S19" s="110"/>
    </row>
    <row r="20" spans="1:19" ht="19.5" customHeight="1">
      <c r="A20" s="106">
        <v>10</v>
      </c>
      <c r="B20" s="675"/>
      <c r="C20" s="676"/>
      <c r="D20" s="238"/>
      <c r="E20" s="107" t="s">
        <v>258</v>
      </c>
      <c r="F20" s="108"/>
      <c r="G20" s="109" t="s">
        <v>258</v>
      </c>
      <c r="H20" s="240"/>
      <c r="I20" s="110"/>
      <c r="K20" s="106">
        <v>10</v>
      </c>
      <c r="L20" s="675"/>
      <c r="M20" s="676"/>
      <c r="N20" s="238"/>
      <c r="O20" s="107" t="s">
        <v>258</v>
      </c>
      <c r="P20" s="108"/>
      <c r="Q20" s="109" t="s">
        <v>258</v>
      </c>
      <c r="R20" s="240"/>
      <c r="S20" s="110"/>
    </row>
    <row r="21" spans="1:19" ht="19.5" customHeight="1">
      <c r="A21" s="106">
        <v>11</v>
      </c>
      <c r="B21" s="675"/>
      <c r="C21" s="676"/>
      <c r="D21" s="238"/>
      <c r="E21" s="107" t="s">
        <v>258</v>
      </c>
      <c r="F21" s="108"/>
      <c r="G21" s="109" t="s">
        <v>258</v>
      </c>
      <c r="H21" s="240"/>
      <c r="I21" s="110"/>
      <c r="K21" s="106">
        <v>11</v>
      </c>
      <c r="L21" s="675"/>
      <c r="M21" s="676"/>
      <c r="N21" s="238"/>
      <c r="O21" s="107" t="s">
        <v>258</v>
      </c>
      <c r="P21" s="108"/>
      <c r="Q21" s="109" t="s">
        <v>258</v>
      </c>
      <c r="R21" s="240"/>
      <c r="S21" s="110"/>
    </row>
    <row r="22" spans="1:19" ht="19.5" customHeight="1">
      <c r="A22" s="106">
        <v>12</v>
      </c>
      <c r="B22" s="675"/>
      <c r="C22" s="676"/>
      <c r="D22" s="238"/>
      <c r="E22" s="107" t="s">
        <v>258</v>
      </c>
      <c r="F22" s="108"/>
      <c r="G22" s="109" t="s">
        <v>258</v>
      </c>
      <c r="H22" s="240"/>
      <c r="I22" s="110"/>
      <c r="K22" s="106">
        <v>12</v>
      </c>
      <c r="L22" s="675"/>
      <c r="M22" s="676"/>
      <c r="N22" s="238"/>
      <c r="O22" s="107" t="s">
        <v>258</v>
      </c>
      <c r="P22" s="108"/>
      <c r="Q22" s="109" t="s">
        <v>258</v>
      </c>
      <c r="R22" s="240"/>
      <c r="S22" s="110"/>
    </row>
    <row r="23" spans="1:19" ht="19.5" customHeight="1">
      <c r="A23" s="106">
        <v>13</v>
      </c>
      <c r="B23" s="675"/>
      <c r="C23" s="676"/>
      <c r="D23" s="238"/>
      <c r="E23" s="107" t="s">
        <v>258</v>
      </c>
      <c r="F23" s="108"/>
      <c r="G23" s="109" t="s">
        <v>258</v>
      </c>
      <c r="H23" s="240"/>
      <c r="I23" s="110"/>
      <c r="K23" s="106">
        <v>13</v>
      </c>
      <c r="L23" s="675"/>
      <c r="M23" s="676"/>
      <c r="N23" s="238"/>
      <c r="O23" s="107" t="s">
        <v>258</v>
      </c>
      <c r="P23" s="108"/>
      <c r="Q23" s="109" t="s">
        <v>258</v>
      </c>
      <c r="R23" s="240"/>
      <c r="S23" s="110"/>
    </row>
    <row r="24" spans="1:19" ht="19.5" customHeight="1">
      <c r="A24" s="106">
        <v>14</v>
      </c>
      <c r="B24" s="675"/>
      <c r="C24" s="676"/>
      <c r="D24" s="238"/>
      <c r="E24" s="107" t="s">
        <v>258</v>
      </c>
      <c r="F24" s="108"/>
      <c r="G24" s="109" t="s">
        <v>258</v>
      </c>
      <c r="H24" s="240"/>
      <c r="I24" s="110"/>
      <c r="K24" s="106">
        <v>14</v>
      </c>
      <c r="L24" s="675"/>
      <c r="M24" s="676"/>
      <c r="N24" s="238"/>
      <c r="O24" s="107" t="s">
        <v>258</v>
      </c>
      <c r="P24" s="108"/>
      <c r="Q24" s="109" t="s">
        <v>258</v>
      </c>
      <c r="R24" s="240"/>
      <c r="S24" s="110"/>
    </row>
    <row r="25" spans="1:19" ht="19.5" customHeight="1">
      <c r="A25" s="106">
        <v>15</v>
      </c>
      <c r="B25" s="675"/>
      <c r="C25" s="676"/>
      <c r="D25" s="238"/>
      <c r="E25" s="107" t="s">
        <v>258</v>
      </c>
      <c r="F25" s="108"/>
      <c r="G25" s="109" t="s">
        <v>258</v>
      </c>
      <c r="H25" s="240"/>
      <c r="I25" s="110"/>
      <c r="K25" s="106">
        <v>15</v>
      </c>
      <c r="L25" s="675"/>
      <c r="M25" s="676"/>
      <c r="N25" s="238"/>
      <c r="O25" s="107" t="s">
        <v>258</v>
      </c>
      <c r="P25" s="108"/>
      <c r="Q25" s="109" t="s">
        <v>258</v>
      </c>
      <c r="R25" s="240"/>
      <c r="S25" s="110"/>
    </row>
    <row r="26" spans="1:19" ht="19.5" customHeight="1">
      <c r="A26" s="106">
        <v>16</v>
      </c>
      <c r="B26" s="675"/>
      <c r="C26" s="676"/>
      <c r="D26" s="238"/>
      <c r="E26" s="107" t="s">
        <v>258</v>
      </c>
      <c r="F26" s="108"/>
      <c r="G26" s="109" t="s">
        <v>258</v>
      </c>
      <c r="H26" s="240"/>
      <c r="I26" s="110"/>
      <c r="K26" s="106">
        <v>16</v>
      </c>
      <c r="L26" s="675"/>
      <c r="M26" s="676"/>
      <c r="N26" s="238"/>
      <c r="O26" s="107" t="s">
        <v>258</v>
      </c>
      <c r="P26" s="108"/>
      <c r="Q26" s="109" t="s">
        <v>258</v>
      </c>
      <c r="R26" s="240"/>
      <c r="S26" s="110"/>
    </row>
    <row r="27" spans="1:19" ht="19.5" customHeight="1">
      <c r="A27" s="106">
        <v>17</v>
      </c>
      <c r="B27" s="675"/>
      <c r="C27" s="676"/>
      <c r="D27" s="238"/>
      <c r="E27" s="107" t="s">
        <v>258</v>
      </c>
      <c r="F27" s="108"/>
      <c r="G27" s="109" t="s">
        <v>258</v>
      </c>
      <c r="H27" s="240"/>
      <c r="I27" s="110"/>
      <c r="K27" s="106">
        <v>17</v>
      </c>
      <c r="L27" s="675"/>
      <c r="M27" s="676"/>
      <c r="N27" s="238"/>
      <c r="O27" s="107" t="s">
        <v>258</v>
      </c>
      <c r="P27" s="108"/>
      <c r="Q27" s="109" t="s">
        <v>258</v>
      </c>
      <c r="R27" s="240"/>
      <c r="S27" s="110"/>
    </row>
    <row r="28" spans="1:19" ht="19.5" customHeight="1">
      <c r="A28" s="106">
        <v>18</v>
      </c>
      <c r="B28" s="675"/>
      <c r="C28" s="676"/>
      <c r="D28" s="238"/>
      <c r="E28" s="107" t="s">
        <v>258</v>
      </c>
      <c r="F28" s="108"/>
      <c r="G28" s="109" t="s">
        <v>258</v>
      </c>
      <c r="H28" s="240"/>
      <c r="I28" s="110"/>
      <c r="K28" s="106">
        <v>18</v>
      </c>
      <c r="L28" s="675"/>
      <c r="M28" s="676"/>
      <c r="N28" s="238"/>
      <c r="O28" s="107" t="s">
        <v>258</v>
      </c>
      <c r="P28" s="108"/>
      <c r="Q28" s="109" t="s">
        <v>258</v>
      </c>
      <c r="R28" s="240"/>
      <c r="S28" s="110"/>
    </row>
    <row r="29" spans="1:19" ht="19.5" customHeight="1">
      <c r="A29" s="106">
        <v>19</v>
      </c>
      <c r="B29" s="675"/>
      <c r="C29" s="676"/>
      <c r="D29" s="238"/>
      <c r="E29" s="107" t="s">
        <v>258</v>
      </c>
      <c r="F29" s="108"/>
      <c r="G29" s="109" t="s">
        <v>258</v>
      </c>
      <c r="H29" s="240"/>
      <c r="I29" s="110"/>
      <c r="K29" s="106">
        <v>19</v>
      </c>
      <c r="L29" s="675"/>
      <c r="M29" s="676"/>
      <c r="N29" s="238"/>
      <c r="O29" s="107" t="s">
        <v>258</v>
      </c>
      <c r="P29" s="108"/>
      <c r="Q29" s="109" t="s">
        <v>258</v>
      </c>
      <c r="R29" s="240"/>
      <c r="S29" s="110"/>
    </row>
    <row r="30" spans="1:19" ht="19.5" customHeight="1" thickBot="1">
      <c r="A30" s="111">
        <v>20</v>
      </c>
      <c r="B30" s="673"/>
      <c r="C30" s="674"/>
      <c r="D30" s="239"/>
      <c r="E30" s="112" t="s">
        <v>258</v>
      </c>
      <c r="F30" s="113"/>
      <c r="G30" s="114" t="s">
        <v>258</v>
      </c>
      <c r="H30" s="241"/>
      <c r="I30" s="115"/>
      <c r="K30" s="111">
        <v>20</v>
      </c>
      <c r="L30" s="673"/>
      <c r="M30" s="674"/>
      <c r="N30" s="239"/>
      <c r="O30" s="112" t="s">
        <v>258</v>
      </c>
      <c r="P30" s="113"/>
      <c r="Q30" s="114" t="s">
        <v>258</v>
      </c>
      <c r="R30" s="241"/>
      <c r="S30" s="115"/>
    </row>
  </sheetData>
  <mergeCells count="74">
    <mergeCell ref="Q10:R10"/>
    <mergeCell ref="B10:C10"/>
    <mergeCell ref="D10:E10"/>
    <mergeCell ref="G10:H10"/>
    <mergeCell ref="L10:M10"/>
    <mergeCell ref="N10:O10"/>
    <mergeCell ref="Q7:S7"/>
    <mergeCell ref="A8:A9"/>
    <mergeCell ref="B8:B9"/>
    <mergeCell ref="F8:F9"/>
    <mergeCell ref="K8:K9"/>
    <mergeCell ref="L8:L9"/>
    <mergeCell ref="P8:P9"/>
    <mergeCell ref="A7:C7"/>
    <mergeCell ref="D7:F7"/>
    <mergeCell ref="G7:I7"/>
    <mergeCell ref="K7:M7"/>
    <mergeCell ref="N7:P7"/>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1:C11"/>
    <mergeCell ref="L11:M11"/>
    <mergeCell ref="B12:C12"/>
    <mergeCell ref="L12:M12"/>
    <mergeCell ref="B13:C13"/>
    <mergeCell ref="L13:M13"/>
    <mergeCell ref="B14:C14"/>
    <mergeCell ref="L14:M14"/>
    <mergeCell ref="B15:C15"/>
    <mergeCell ref="L15:M15"/>
    <mergeCell ref="B16:C16"/>
    <mergeCell ref="L16:M16"/>
    <mergeCell ref="B17:C17"/>
    <mergeCell ref="L17:M17"/>
    <mergeCell ref="B18:C18"/>
    <mergeCell ref="L18:M18"/>
    <mergeCell ref="B19:C19"/>
    <mergeCell ref="L19:M19"/>
    <mergeCell ref="B20:C20"/>
    <mergeCell ref="L20:M20"/>
    <mergeCell ref="B21:C21"/>
    <mergeCell ref="L21:M21"/>
    <mergeCell ref="B22:C22"/>
    <mergeCell ref="L22:M22"/>
    <mergeCell ref="B23:C23"/>
    <mergeCell ref="L23:M23"/>
    <mergeCell ref="B24:C24"/>
    <mergeCell ref="L24:M24"/>
    <mergeCell ref="B25:C25"/>
    <mergeCell ref="L25:M25"/>
    <mergeCell ref="B29:C29"/>
    <mergeCell ref="L29:M29"/>
    <mergeCell ref="B30:C30"/>
    <mergeCell ref="L30:M30"/>
    <mergeCell ref="B26:C26"/>
    <mergeCell ref="L26:M26"/>
    <mergeCell ref="B27:C27"/>
    <mergeCell ref="L27:M27"/>
    <mergeCell ref="B28:C28"/>
    <mergeCell ref="L28:M28"/>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8"/>
  <sheetViews>
    <sheetView view="pageBreakPreview" zoomScale="90" zoomScaleNormal="100" zoomScaleSheetLayoutView="90" workbookViewId="0">
      <selection activeCell="N56" sqref="N56"/>
    </sheetView>
  </sheetViews>
  <sheetFormatPr defaultColWidth="9" defaultRowHeight="19.5" customHeight="1"/>
  <cols>
    <col min="1" max="1" width="3.109375" style="291" customWidth="1"/>
    <col min="2" max="2" width="7.109375" style="291" customWidth="1"/>
    <col min="3" max="3" width="10.6640625" style="291" customWidth="1"/>
    <col min="4" max="4" width="8.6640625" style="291" customWidth="1"/>
    <col min="5" max="5" width="6.6640625" style="291" customWidth="1"/>
    <col min="6" max="6" width="7.109375" style="291" customWidth="1"/>
    <col min="7" max="8" width="8.6640625" style="291" customWidth="1"/>
    <col min="9" max="9" width="13" style="291" customWidth="1"/>
    <col min="10" max="10" width="3.6640625" style="291" customWidth="1"/>
    <col min="11" max="11" width="3.109375" style="291" customWidth="1"/>
    <col min="12" max="12" width="7.109375" style="291" customWidth="1"/>
    <col min="13" max="13" width="10.6640625" style="291" customWidth="1"/>
    <col min="14" max="14" width="8.6640625" style="291" customWidth="1"/>
    <col min="15" max="15" width="6.6640625" style="291" customWidth="1"/>
    <col min="16" max="16" width="7.109375" style="291" customWidth="1"/>
    <col min="17" max="18" width="8.6640625" style="291" customWidth="1"/>
    <col min="19" max="19" width="13" style="291" customWidth="1"/>
    <col min="20" max="20" width="3.6640625" style="291" customWidth="1"/>
    <col min="21" max="16384" width="9" style="291"/>
  </cols>
  <sheetData>
    <row r="1" spans="1:21" ht="19.5" customHeight="1">
      <c r="A1" s="104" t="s">
        <v>260</v>
      </c>
      <c r="K1" s="104" t="s">
        <v>260</v>
      </c>
    </row>
    <row r="2" spans="1:21" ht="19.5" customHeight="1" thickBot="1">
      <c r="A2" s="723" t="s">
        <v>259</v>
      </c>
      <c r="B2" s="723"/>
      <c r="C2" s="723"/>
      <c r="D2" s="723"/>
      <c r="E2" s="723"/>
      <c r="F2" s="723"/>
      <c r="G2" s="723"/>
      <c r="H2" s="723"/>
      <c r="I2" s="723"/>
      <c r="K2" s="723" t="s">
        <v>259</v>
      </c>
      <c r="L2" s="723"/>
      <c r="M2" s="723"/>
      <c r="N2" s="723"/>
      <c r="O2" s="723"/>
      <c r="P2" s="723"/>
      <c r="Q2" s="723"/>
      <c r="R2" s="723"/>
      <c r="S2" s="723"/>
    </row>
    <row r="3" spans="1:21" ht="22.5" customHeight="1" thickBot="1">
      <c r="A3" s="733" t="s">
        <v>192</v>
      </c>
      <c r="B3" s="734"/>
      <c r="C3" s="734"/>
      <c r="D3" s="734"/>
      <c r="E3" s="734"/>
      <c r="F3" s="734"/>
      <c r="G3" s="734"/>
      <c r="H3" s="734"/>
      <c r="I3" s="735"/>
      <c r="K3" s="733" t="s">
        <v>192</v>
      </c>
      <c r="L3" s="734"/>
      <c r="M3" s="734"/>
      <c r="N3" s="734"/>
      <c r="O3" s="734"/>
      <c r="P3" s="734"/>
      <c r="Q3" s="734"/>
      <c r="R3" s="734"/>
      <c r="S3" s="735"/>
    </row>
    <row r="4" spans="1:21" ht="24.75" customHeight="1" thickBot="1">
      <c r="A4" s="742" t="s">
        <v>193</v>
      </c>
      <c r="B4" s="743"/>
      <c r="C4" s="743"/>
      <c r="D4" s="743"/>
      <c r="E4" s="743"/>
      <c r="F4" s="743"/>
      <c r="G4" s="744" t="s">
        <v>257</v>
      </c>
      <c r="H4" s="744"/>
      <c r="I4" s="745"/>
      <c r="K4" s="742" t="s">
        <v>193</v>
      </c>
      <c r="L4" s="743"/>
      <c r="M4" s="743"/>
      <c r="N4" s="743"/>
      <c r="O4" s="743"/>
      <c r="P4" s="743"/>
      <c r="Q4" s="744" t="s">
        <v>257</v>
      </c>
      <c r="R4" s="744"/>
      <c r="S4" s="745"/>
    </row>
    <row r="5" spans="1:21" ht="19.5" customHeight="1">
      <c r="A5" s="746" t="s">
        <v>194</v>
      </c>
      <c r="B5" s="747"/>
      <c r="C5" s="747"/>
      <c r="D5" s="747"/>
      <c r="E5" s="747"/>
      <c r="F5" s="748"/>
      <c r="G5" s="749" t="s">
        <v>195</v>
      </c>
      <c r="H5" s="747"/>
      <c r="I5" s="750"/>
      <c r="K5" s="746" t="s">
        <v>194</v>
      </c>
      <c r="L5" s="747"/>
      <c r="M5" s="747"/>
      <c r="N5" s="747"/>
      <c r="O5" s="747"/>
      <c r="P5" s="748"/>
      <c r="Q5" s="749" t="s">
        <v>195</v>
      </c>
      <c r="R5" s="747"/>
      <c r="S5" s="750"/>
    </row>
    <row r="6" spans="1:21" ht="19.5" customHeight="1" thickBot="1">
      <c r="A6" s="726" t="s">
        <v>196</v>
      </c>
      <c r="B6" s="727"/>
      <c r="C6" s="727"/>
      <c r="D6" s="727"/>
      <c r="E6" s="727"/>
      <c r="F6" s="728"/>
      <c r="G6" s="729" t="s">
        <v>197</v>
      </c>
      <c r="H6" s="727"/>
      <c r="I6" s="730"/>
      <c r="K6" s="726" t="s">
        <v>196</v>
      </c>
      <c r="L6" s="727"/>
      <c r="M6" s="727"/>
      <c r="N6" s="727"/>
      <c r="O6" s="727"/>
      <c r="P6" s="728"/>
      <c r="Q6" s="729" t="s">
        <v>197</v>
      </c>
      <c r="R6" s="727"/>
      <c r="S6" s="730"/>
    </row>
    <row r="7" spans="1:21" ht="14.25" customHeight="1">
      <c r="A7" s="731" t="s">
        <v>201</v>
      </c>
      <c r="B7" s="736" t="s">
        <v>202</v>
      </c>
      <c r="C7" s="292"/>
      <c r="D7" s="293"/>
      <c r="E7" s="294"/>
      <c r="F7" s="724" t="s">
        <v>203</v>
      </c>
      <c r="G7" s="295"/>
      <c r="H7" s="293"/>
      <c r="I7" s="296"/>
      <c r="K7" s="731" t="s">
        <v>201</v>
      </c>
      <c r="L7" s="736" t="s">
        <v>202</v>
      </c>
      <c r="M7" s="292"/>
      <c r="N7" s="293"/>
      <c r="O7" s="294"/>
      <c r="P7" s="724" t="s">
        <v>203</v>
      </c>
      <c r="Q7" s="295"/>
      <c r="R7" s="293"/>
      <c r="S7" s="296"/>
    </row>
    <row r="8" spans="1:21" ht="14.25" customHeight="1" thickBot="1">
      <c r="A8" s="732"/>
      <c r="B8" s="737"/>
      <c r="C8" s="297"/>
      <c r="D8" s="298"/>
      <c r="E8" s="299" t="s">
        <v>204</v>
      </c>
      <c r="F8" s="725"/>
      <c r="G8" s="300"/>
      <c r="H8" s="298"/>
      <c r="I8" s="301" t="s">
        <v>204</v>
      </c>
      <c r="K8" s="732"/>
      <c r="L8" s="737"/>
      <c r="M8" s="297"/>
      <c r="N8" s="298"/>
      <c r="O8" s="299" t="s">
        <v>204</v>
      </c>
      <c r="P8" s="725"/>
      <c r="Q8" s="300"/>
      <c r="R8" s="298"/>
      <c r="S8" s="301" t="s">
        <v>204</v>
      </c>
    </row>
    <row r="9" spans="1:21" ht="18.75" customHeight="1" thickBot="1">
      <c r="A9" s="385" t="s">
        <v>281</v>
      </c>
      <c r="B9" s="312"/>
      <c r="C9" s="312"/>
      <c r="D9" s="312"/>
      <c r="E9" s="312"/>
      <c r="F9" s="312"/>
      <c r="G9" s="312"/>
      <c r="H9" s="312"/>
      <c r="I9" s="312"/>
      <c r="J9" s="313"/>
      <c r="K9" s="385" t="s">
        <v>281</v>
      </c>
      <c r="L9" s="312"/>
      <c r="M9" s="212"/>
      <c r="N9" s="212"/>
      <c r="O9" s="212"/>
      <c r="P9" s="212"/>
      <c r="Q9" s="212"/>
      <c r="R9" s="212"/>
      <c r="S9" s="212"/>
    </row>
    <row r="10" spans="1:21" ht="19.5" customHeight="1">
      <c r="A10" s="194"/>
      <c r="B10" s="685" t="s">
        <v>253</v>
      </c>
      <c r="C10" s="686"/>
      <c r="D10" s="718" t="s">
        <v>233</v>
      </c>
      <c r="E10" s="719"/>
      <c r="F10" s="195" t="s">
        <v>207</v>
      </c>
      <c r="G10" s="720" t="s">
        <v>234</v>
      </c>
      <c r="H10" s="719"/>
      <c r="I10" s="196" t="s">
        <v>252</v>
      </c>
      <c r="K10" s="194"/>
      <c r="L10" s="685" t="s">
        <v>253</v>
      </c>
      <c r="M10" s="686"/>
      <c r="N10" s="718" t="s">
        <v>233</v>
      </c>
      <c r="O10" s="719"/>
      <c r="P10" s="195" t="s">
        <v>207</v>
      </c>
      <c r="Q10" s="720" t="s">
        <v>234</v>
      </c>
      <c r="R10" s="719"/>
      <c r="S10" s="196" t="s">
        <v>252</v>
      </c>
    </row>
    <row r="11" spans="1:21" ht="19.5" customHeight="1">
      <c r="A11" s="106">
        <v>1</v>
      </c>
      <c r="B11" s="711"/>
      <c r="C11" s="712"/>
      <c r="D11" s="175"/>
      <c r="E11" s="107" t="s">
        <v>0</v>
      </c>
      <c r="F11" s="108"/>
      <c r="G11" s="109" t="s">
        <v>0</v>
      </c>
      <c r="H11" s="175"/>
      <c r="I11" s="231">
        <f t="shared" ref="I11:I25" si="0">+H11-D11</f>
        <v>0</v>
      </c>
      <c r="K11" s="106">
        <v>1</v>
      </c>
      <c r="L11" s="711"/>
      <c r="M11" s="712"/>
      <c r="N11" s="175"/>
      <c r="O11" s="107" t="s">
        <v>0</v>
      </c>
      <c r="P11" s="108"/>
      <c r="Q11" s="109" t="s">
        <v>0</v>
      </c>
      <c r="R11" s="175"/>
      <c r="S11" s="231">
        <f t="shared" ref="S11:S25" si="1">+R11-N11</f>
        <v>0</v>
      </c>
      <c r="U11" s="375" t="s">
        <v>256</v>
      </c>
    </row>
    <row r="12" spans="1:21" ht="19.5" customHeight="1">
      <c r="A12" s="106">
        <v>2</v>
      </c>
      <c r="B12" s="711"/>
      <c r="C12" s="712"/>
      <c r="D12" s="175"/>
      <c r="E12" s="107" t="s">
        <v>0</v>
      </c>
      <c r="F12" s="108"/>
      <c r="G12" s="109" t="s">
        <v>0</v>
      </c>
      <c r="H12" s="175"/>
      <c r="I12" s="231">
        <f t="shared" si="0"/>
        <v>0</v>
      </c>
      <c r="K12" s="106">
        <v>2</v>
      </c>
      <c r="L12" s="711"/>
      <c r="M12" s="712"/>
      <c r="N12" s="175"/>
      <c r="O12" s="107" t="s">
        <v>0</v>
      </c>
      <c r="P12" s="108"/>
      <c r="Q12" s="109" t="s">
        <v>0</v>
      </c>
      <c r="R12" s="175"/>
      <c r="S12" s="231">
        <f t="shared" si="1"/>
        <v>0</v>
      </c>
    </row>
    <row r="13" spans="1:21" ht="19.5" customHeight="1">
      <c r="A13" s="106">
        <v>3</v>
      </c>
      <c r="B13" s="711"/>
      <c r="C13" s="712"/>
      <c r="D13" s="175"/>
      <c r="E13" s="107" t="s">
        <v>0</v>
      </c>
      <c r="F13" s="108"/>
      <c r="G13" s="109" t="s">
        <v>0</v>
      </c>
      <c r="H13" s="175"/>
      <c r="I13" s="231">
        <f t="shared" si="0"/>
        <v>0</v>
      </c>
      <c r="K13" s="106">
        <v>3</v>
      </c>
      <c r="L13" s="711"/>
      <c r="M13" s="712"/>
      <c r="N13" s="175"/>
      <c r="O13" s="107" t="s">
        <v>0</v>
      </c>
      <c r="P13" s="108"/>
      <c r="Q13" s="109" t="s">
        <v>0</v>
      </c>
      <c r="R13" s="175"/>
      <c r="S13" s="231">
        <f t="shared" si="1"/>
        <v>0</v>
      </c>
    </row>
    <row r="14" spans="1:21" ht="19.5" customHeight="1">
      <c r="A14" s="106">
        <v>4</v>
      </c>
      <c r="B14" s="711"/>
      <c r="C14" s="712"/>
      <c r="D14" s="175"/>
      <c r="E14" s="107" t="s">
        <v>0</v>
      </c>
      <c r="F14" s="108"/>
      <c r="G14" s="109" t="s">
        <v>0</v>
      </c>
      <c r="H14" s="175"/>
      <c r="I14" s="231">
        <f t="shared" si="0"/>
        <v>0</v>
      </c>
      <c r="K14" s="106">
        <v>4</v>
      </c>
      <c r="L14" s="711"/>
      <c r="M14" s="712"/>
      <c r="N14" s="175"/>
      <c r="O14" s="107" t="s">
        <v>0</v>
      </c>
      <c r="P14" s="108"/>
      <c r="Q14" s="109" t="s">
        <v>0</v>
      </c>
      <c r="R14" s="175"/>
      <c r="S14" s="231">
        <f t="shared" si="1"/>
        <v>0</v>
      </c>
    </row>
    <row r="15" spans="1:21" ht="19.5" customHeight="1">
      <c r="A15" s="106">
        <v>5</v>
      </c>
      <c r="B15" s="711"/>
      <c r="C15" s="712"/>
      <c r="D15" s="175"/>
      <c r="E15" s="107" t="s">
        <v>0</v>
      </c>
      <c r="F15" s="108"/>
      <c r="G15" s="109" t="s">
        <v>0</v>
      </c>
      <c r="H15" s="176"/>
      <c r="I15" s="232">
        <f t="shared" si="0"/>
        <v>0</v>
      </c>
      <c r="K15" s="106">
        <v>5</v>
      </c>
      <c r="L15" s="711"/>
      <c r="M15" s="712"/>
      <c r="N15" s="175"/>
      <c r="O15" s="107" t="s">
        <v>0</v>
      </c>
      <c r="P15" s="108"/>
      <c r="Q15" s="109" t="s">
        <v>0</v>
      </c>
      <c r="R15" s="176"/>
      <c r="S15" s="232">
        <f t="shared" si="1"/>
        <v>0</v>
      </c>
    </row>
    <row r="16" spans="1:21" ht="19.5" customHeight="1">
      <c r="A16" s="106">
        <v>6</v>
      </c>
      <c r="B16" s="721"/>
      <c r="C16" s="722"/>
      <c r="D16" s="227"/>
      <c r="E16" s="191" t="s">
        <v>0</v>
      </c>
      <c r="F16" s="192"/>
      <c r="G16" s="193" t="s">
        <v>0</v>
      </c>
      <c r="H16" s="227"/>
      <c r="I16" s="231">
        <f t="shared" si="0"/>
        <v>0</v>
      </c>
      <c r="K16" s="106">
        <v>6</v>
      </c>
      <c r="L16" s="721"/>
      <c r="M16" s="722"/>
      <c r="N16" s="227"/>
      <c r="O16" s="191" t="s">
        <v>0</v>
      </c>
      <c r="P16" s="192"/>
      <c r="Q16" s="193" t="s">
        <v>0</v>
      </c>
      <c r="R16" s="227"/>
      <c r="S16" s="231">
        <f t="shared" si="1"/>
        <v>0</v>
      </c>
    </row>
    <row r="17" spans="1:21" ht="19.5" customHeight="1">
      <c r="A17" s="106">
        <v>7</v>
      </c>
      <c r="B17" s="711"/>
      <c r="C17" s="712"/>
      <c r="D17" s="175"/>
      <c r="E17" s="107" t="s">
        <v>0</v>
      </c>
      <c r="F17" s="108"/>
      <c r="G17" s="109" t="s">
        <v>0</v>
      </c>
      <c r="H17" s="175"/>
      <c r="I17" s="231">
        <f t="shared" si="0"/>
        <v>0</v>
      </c>
      <c r="K17" s="106">
        <v>7</v>
      </c>
      <c r="L17" s="711"/>
      <c r="M17" s="712"/>
      <c r="N17" s="175"/>
      <c r="O17" s="107" t="s">
        <v>0</v>
      </c>
      <c r="P17" s="108"/>
      <c r="Q17" s="109" t="s">
        <v>0</v>
      </c>
      <c r="R17" s="175"/>
      <c r="S17" s="231">
        <f t="shared" si="1"/>
        <v>0</v>
      </c>
    </row>
    <row r="18" spans="1:21" ht="19.5" customHeight="1">
      <c r="A18" s="106">
        <v>8</v>
      </c>
      <c r="B18" s="711"/>
      <c r="C18" s="712"/>
      <c r="D18" s="175"/>
      <c r="E18" s="107" t="s">
        <v>0</v>
      </c>
      <c r="F18" s="108"/>
      <c r="G18" s="109" t="s">
        <v>0</v>
      </c>
      <c r="H18" s="175"/>
      <c r="I18" s="231">
        <f t="shared" si="0"/>
        <v>0</v>
      </c>
      <c r="K18" s="106">
        <v>8</v>
      </c>
      <c r="L18" s="711"/>
      <c r="M18" s="712"/>
      <c r="N18" s="175"/>
      <c r="O18" s="107" t="s">
        <v>0</v>
      </c>
      <c r="P18" s="108"/>
      <c r="Q18" s="109" t="s">
        <v>0</v>
      </c>
      <c r="R18" s="175"/>
      <c r="S18" s="231">
        <f t="shared" si="1"/>
        <v>0</v>
      </c>
    </row>
    <row r="19" spans="1:21" ht="19.5" customHeight="1">
      <c r="A19" s="106">
        <v>9</v>
      </c>
      <c r="B19" s="711"/>
      <c r="C19" s="712"/>
      <c r="D19" s="175"/>
      <c r="E19" s="107" t="s">
        <v>0</v>
      </c>
      <c r="F19" s="108"/>
      <c r="G19" s="109" t="s">
        <v>0</v>
      </c>
      <c r="H19" s="175"/>
      <c r="I19" s="231">
        <f t="shared" si="0"/>
        <v>0</v>
      </c>
      <c r="K19" s="106">
        <v>9</v>
      </c>
      <c r="L19" s="711"/>
      <c r="M19" s="712"/>
      <c r="N19" s="175"/>
      <c r="O19" s="107" t="s">
        <v>0</v>
      </c>
      <c r="P19" s="108"/>
      <c r="Q19" s="109" t="s">
        <v>0</v>
      </c>
      <c r="R19" s="175"/>
      <c r="S19" s="231">
        <f t="shared" si="1"/>
        <v>0</v>
      </c>
    </row>
    <row r="20" spans="1:21" ht="19.5" customHeight="1">
      <c r="A20" s="106">
        <v>10</v>
      </c>
      <c r="B20" s="711"/>
      <c r="C20" s="712"/>
      <c r="D20" s="175"/>
      <c r="E20" s="107" t="s">
        <v>0</v>
      </c>
      <c r="F20" s="108"/>
      <c r="G20" s="109" t="s">
        <v>0</v>
      </c>
      <c r="H20" s="175"/>
      <c r="I20" s="231">
        <f t="shared" si="0"/>
        <v>0</v>
      </c>
      <c r="K20" s="106">
        <v>10</v>
      </c>
      <c r="L20" s="711"/>
      <c r="M20" s="712"/>
      <c r="N20" s="175"/>
      <c r="O20" s="107" t="s">
        <v>0</v>
      </c>
      <c r="P20" s="108"/>
      <c r="Q20" s="109" t="s">
        <v>0</v>
      </c>
      <c r="R20" s="175"/>
      <c r="S20" s="231">
        <f t="shared" si="1"/>
        <v>0</v>
      </c>
    </row>
    <row r="21" spans="1:21" ht="19.5" customHeight="1">
      <c r="A21" s="106">
        <v>11</v>
      </c>
      <c r="B21" s="711"/>
      <c r="C21" s="712"/>
      <c r="D21" s="175"/>
      <c r="E21" s="107" t="s">
        <v>0</v>
      </c>
      <c r="F21" s="108"/>
      <c r="G21" s="109" t="s">
        <v>0</v>
      </c>
      <c r="H21" s="175"/>
      <c r="I21" s="231">
        <f t="shared" si="0"/>
        <v>0</v>
      </c>
      <c r="K21" s="106">
        <v>11</v>
      </c>
      <c r="L21" s="711"/>
      <c r="M21" s="712"/>
      <c r="N21" s="175"/>
      <c r="O21" s="107" t="s">
        <v>0</v>
      </c>
      <c r="P21" s="108"/>
      <c r="Q21" s="109" t="s">
        <v>0</v>
      </c>
      <c r="R21" s="175"/>
      <c r="S21" s="231">
        <f t="shared" si="1"/>
        <v>0</v>
      </c>
      <c r="U21" s="237"/>
    </row>
    <row r="22" spans="1:21" ht="19.5" customHeight="1">
      <c r="A22" s="106">
        <v>12</v>
      </c>
      <c r="B22" s="711"/>
      <c r="C22" s="712"/>
      <c r="D22" s="175"/>
      <c r="E22" s="107" t="s">
        <v>0</v>
      </c>
      <c r="F22" s="108"/>
      <c r="G22" s="109" t="s">
        <v>0</v>
      </c>
      <c r="H22" s="175"/>
      <c r="I22" s="231">
        <f t="shared" si="0"/>
        <v>0</v>
      </c>
      <c r="K22" s="106">
        <v>12</v>
      </c>
      <c r="L22" s="711"/>
      <c r="M22" s="712"/>
      <c r="N22" s="175"/>
      <c r="O22" s="107" t="s">
        <v>0</v>
      </c>
      <c r="P22" s="108"/>
      <c r="Q22" s="109" t="s">
        <v>0</v>
      </c>
      <c r="R22" s="175"/>
      <c r="S22" s="231">
        <f t="shared" si="1"/>
        <v>0</v>
      </c>
    </row>
    <row r="23" spans="1:21" ht="19.5" customHeight="1">
      <c r="A23" s="106">
        <v>13</v>
      </c>
      <c r="B23" s="711"/>
      <c r="C23" s="712"/>
      <c r="D23" s="175"/>
      <c r="E23" s="107" t="s">
        <v>0</v>
      </c>
      <c r="F23" s="108"/>
      <c r="G23" s="109" t="s">
        <v>0</v>
      </c>
      <c r="H23" s="175"/>
      <c r="I23" s="231">
        <f t="shared" si="0"/>
        <v>0</v>
      </c>
      <c r="K23" s="106">
        <v>13</v>
      </c>
      <c r="L23" s="711"/>
      <c r="M23" s="712"/>
      <c r="N23" s="175"/>
      <c r="O23" s="107" t="s">
        <v>0</v>
      </c>
      <c r="P23" s="108"/>
      <c r="Q23" s="109" t="s">
        <v>0</v>
      </c>
      <c r="R23" s="175"/>
      <c r="S23" s="231">
        <f t="shared" si="1"/>
        <v>0</v>
      </c>
    </row>
    <row r="24" spans="1:21" ht="19.5" customHeight="1">
      <c r="A24" s="106">
        <v>14</v>
      </c>
      <c r="B24" s="711"/>
      <c r="C24" s="712"/>
      <c r="D24" s="175"/>
      <c r="E24" s="107" t="s">
        <v>0</v>
      </c>
      <c r="F24" s="108"/>
      <c r="G24" s="109" t="s">
        <v>0</v>
      </c>
      <c r="H24" s="175"/>
      <c r="I24" s="231">
        <f t="shared" si="0"/>
        <v>0</v>
      </c>
      <c r="K24" s="106">
        <v>14</v>
      </c>
      <c r="L24" s="711"/>
      <c r="M24" s="712"/>
      <c r="N24" s="175"/>
      <c r="O24" s="107" t="s">
        <v>0</v>
      </c>
      <c r="P24" s="108"/>
      <c r="Q24" s="109" t="s">
        <v>0</v>
      </c>
      <c r="R24" s="175"/>
      <c r="S24" s="231">
        <f t="shared" si="1"/>
        <v>0</v>
      </c>
    </row>
    <row r="25" spans="1:21" ht="19.5" customHeight="1" thickBot="1">
      <c r="A25" s="198">
        <v>15</v>
      </c>
      <c r="B25" s="713"/>
      <c r="C25" s="714"/>
      <c r="D25" s="203"/>
      <c r="E25" s="199" t="s">
        <v>0</v>
      </c>
      <c r="F25" s="200"/>
      <c r="G25" s="201" t="s">
        <v>0</v>
      </c>
      <c r="H25" s="242"/>
      <c r="I25" s="233">
        <f t="shared" si="0"/>
        <v>0</v>
      </c>
      <c r="K25" s="198">
        <v>15</v>
      </c>
      <c r="L25" s="713"/>
      <c r="M25" s="714"/>
      <c r="N25" s="203"/>
      <c r="O25" s="199" t="s">
        <v>0</v>
      </c>
      <c r="P25" s="200"/>
      <c r="Q25" s="201" t="s">
        <v>0</v>
      </c>
      <c r="R25" s="242"/>
      <c r="S25" s="233">
        <f t="shared" si="1"/>
        <v>0</v>
      </c>
    </row>
    <row r="26" spans="1:21" ht="19.5" customHeight="1" thickTop="1" thickBot="1">
      <c r="A26" s="715" t="s">
        <v>235</v>
      </c>
      <c r="B26" s="716"/>
      <c r="C26" s="716"/>
      <c r="D26" s="716"/>
      <c r="E26" s="716"/>
      <c r="F26" s="716"/>
      <c r="G26" s="716"/>
      <c r="H26" s="717"/>
      <c r="I26" s="228">
        <f>SUM(I11:I25)</f>
        <v>0</v>
      </c>
      <c r="K26" s="715" t="s">
        <v>235</v>
      </c>
      <c r="L26" s="716"/>
      <c r="M26" s="716"/>
      <c r="N26" s="716"/>
      <c r="O26" s="716"/>
      <c r="P26" s="716"/>
      <c r="Q26" s="716"/>
      <c r="R26" s="717"/>
      <c r="S26" s="228">
        <f>SUM(S11:S25)</f>
        <v>0</v>
      </c>
    </row>
    <row r="27" spans="1:21" s="370" customFormat="1" ht="17.399999999999999" customHeight="1">
      <c r="A27" s="383"/>
      <c r="B27" s="234"/>
      <c r="C27" s="383"/>
      <c r="D27" s="383"/>
      <c r="E27" s="234"/>
      <c r="F27" s="383"/>
      <c r="G27" s="383"/>
      <c r="H27" s="383"/>
      <c r="I27" s="384"/>
      <c r="K27" s="383"/>
      <c r="L27" s="383"/>
      <c r="M27" s="383"/>
      <c r="N27" s="383"/>
      <c r="O27" s="383"/>
      <c r="P27" s="383"/>
      <c r="Q27" s="234"/>
      <c r="R27" s="234"/>
      <c r="S27" s="229"/>
    </row>
    <row r="28" spans="1:21" ht="18" customHeight="1" thickBot="1">
      <c r="A28" s="386" t="s">
        <v>282</v>
      </c>
      <c r="B28" s="314"/>
      <c r="C28" s="314"/>
      <c r="D28" s="314"/>
      <c r="E28" s="314"/>
      <c r="F28" s="314"/>
      <c r="G28" s="315"/>
      <c r="H28" s="316"/>
      <c r="I28" s="317"/>
      <c r="J28" s="313"/>
      <c r="K28" s="386" t="s">
        <v>282</v>
      </c>
      <c r="L28" s="314"/>
      <c r="M28" s="314"/>
      <c r="N28" s="290"/>
      <c r="O28" s="290"/>
      <c r="P28" s="290"/>
      <c r="Q28" s="206"/>
      <c r="R28" s="207"/>
      <c r="S28" s="208"/>
    </row>
    <row r="29" spans="1:21" ht="19.5" customHeight="1">
      <c r="A29" s="194"/>
      <c r="B29" s="685" t="s">
        <v>253</v>
      </c>
      <c r="C29" s="686"/>
      <c r="D29" s="718" t="s">
        <v>233</v>
      </c>
      <c r="E29" s="719"/>
      <c r="F29" s="195" t="s">
        <v>207</v>
      </c>
      <c r="G29" s="720" t="s">
        <v>234</v>
      </c>
      <c r="H29" s="719"/>
      <c r="I29" s="196" t="s">
        <v>252</v>
      </c>
      <c r="K29" s="194"/>
      <c r="L29" s="685" t="s">
        <v>253</v>
      </c>
      <c r="M29" s="686"/>
      <c r="N29" s="718" t="s">
        <v>233</v>
      </c>
      <c r="O29" s="719"/>
      <c r="P29" s="195" t="s">
        <v>207</v>
      </c>
      <c r="Q29" s="720" t="s">
        <v>234</v>
      </c>
      <c r="R29" s="719"/>
      <c r="S29" s="196" t="s">
        <v>252</v>
      </c>
    </row>
    <row r="30" spans="1:21" ht="19.5" customHeight="1">
      <c r="A30" s="106">
        <v>1</v>
      </c>
      <c r="B30" s="711"/>
      <c r="C30" s="712"/>
      <c r="D30" s="175"/>
      <c r="E30" s="107" t="s">
        <v>0</v>
      </c>
      <c r="F30" s="108"/>
      <c r="G30" s="109" t="s">
        <v>0</v>
      </c>
      <c r="H30" s="175"/>
      <c r="I30" s="231">
        <f t="shared" ref="I30:I44" si="2">+H30-D30</f>
        <v>0</v>
      </c>
      <c r="K30" s="106">
        <v>1</v>
      </c>
      <c r="L30" s="711"/>
      <c r="M30" s="712"/>
      <c r="N30" s="175"/>
      <c r="O30" s="107" t="s">
        <v>0</v>
      </c>
      <c r="P30" s="108"/>
      <c r="Q30" s="109" t="s">
        <v>0</v>
      </c>
      <c r="R30" s="175"/>
      <c r="S30" s="231">
        <f t="shared" ref="S30:S44" si="3">+R30-N30</f>
        <v>0</v>
      </c>
      <c r="U30" s="375" t="s">
        <v>256</v>
      </c>
    </row>
    <row r="31" spans="1:21" ht="19.5" customHeight="1">
      <c r="A31" s="106">
        <v>2</v>
      </c>
      <c r="B31" s="711"/>
      <c r="C31" s="712"/>
      <c r="D31" s="175"/>
      <c r="E31" s="107" t="s">
        <v>0</v>
      </c>
      <c r="F31" s="108"/>
      <c r="G31" s="109" t="s">
        <v>0</v>
      </c>
      <c r="H31" s="175"/>
      <c r="I31" s="231">
        <f t="shared" si="2"/>
        <v>0</v>
      </c>
      <c r="K31" s="106">
        <v>2</v>
      </c>
      <c r="L31" s="711"/>
      <c r="M31" s="712"/>
      <c r="N31" s="175"/>
      <c r="O31" s="107" t="s">
        <v>0</v>
      </c>
      <c r="P31" s="108"/>
      <c r="Q31" s="109" t="s">
        <v>0</v>
      </c>
      <c r="R31" s="175"/>
      <c r="S31" s="231">
        <f t="shared" si="3"/>
        <v>0</v>
      </c>
    </row>
    <row r="32" spans="1:21" ht="19.5" customHeight="1">
      <c r="A32" s="106">
        <v>3</v>
      </c>
      <c r="B32" s="711"/>
      <c r="C32" s="712"/>
      <c r="D32" s="175"/>
      <c r="E32" s="107" t="s">
        <v>0</v>
      </c>
      <c r="F32" s="108"/>
      <c r="G32" s="109" t="s">
        <v>0</v>
      </c>
      <c r="H32" s="175"/>
      <c r="I32" s="231">
        <f t="shared" si="2"/>
        <v>0</v>
      </c>
      <c r="K32" s="106">
        <v>3</v>
      </c>
      <c r="L32" s="711"/>
      <c r="M32" s="712"/>
      <c r="N32" s="175"/>
      <c r="O32" s="107" t="s">
        <v>0</v>
      </c>
      <c r="P32" s="108"/>
      <c r="Q32" s="109" t="s">
        <v>0</v>
      </c>
      <c r="R32" s="175"/>
      <c r="S32" s="231">
        <f t="shared" si="3"/>
        <v>0</v>
      </c>
    </row>
    <row r="33" spans="1:19" ht="19.5" customHeight="1">
      <c r="A33" s="106">
        <v>4</v>
      </c>
      <c r="B33" s="711"/>
      <c r="C33" s="712"/>
      <c r="D33" s="175"/>
      <c r="E33" s="107" t="s">
        <v>0</v>
      </c>
      <c r="F33" s="108"/>
      <c r="G33" s="109" t="s">
        <v>0</v>
      </c>
      <c r="H33" s="175"/>
      <c r="I33" s="231">
        <f t="shared" si="2"/>
        <v>0</v>
      </c>
      <c r="K33" s="106">
        <v>4</v>
      </c>
      <c r="L33" s="711"/>
      <c r="M33" s="712"/>
      <c r="N33" s="175"/>
      <c r="O33" s="107" t="s">
        <v>0</v>
      </c>
      <c r="P33" s="108"/>
      <c r="Q33" s="109" t="s">
        <v>0</v>
      </c>
      <c r="R33" s="175"/>
      <c r="S33" s="231">
        <f t="shared" si="3"/>
        <v>0</v>
      </c>
    </row>
    <row r="34" spans="1:19" ht="19.5" customHeight="1">
      <c r="A34" s="106">
        <v>5</v>
      </c>
      <c r="B34" s="711"/>
      <c r="C34" s="712"/>
      <c r="D34" s="175"/>
      <c r="E34" s="107" t="s">
        <v>0</v>
      </c>
      <c r="F34" s="108"/>
      <c r="G34" s="109" t="s">
        <v>0</v>
      </c>
      <c r="H34" s="176"/>
      <c r="I34" s="232">
        <f t="shared" si="2"/>
        <v>0</v>
      </c>
      <c r="K34" s="106">
        <v>5</v>
      </c>
      <c r="L34" s="711"/>
      <c r="M34" s="712"/>
      <c r="N34" s="175"/>
      <c r="O34" s="107" t="s">
        <v>0</v>
      </c>
      <c r="P34" s="108"/>
      <c r="Q34" s="109" t="s">
        <v>0</v>
      </c>
      <c r="R34" s="176"/>
      <c r="S34" s="232">
        <f t="shared" si="3"/>
        <v>0</v>
      </c>
    </row>
    <row r="35" spans="1:19" ht="19.5" customHeight="1">
      <c r="A35" s="106">
        <v>6</v>
      </c>
      <c r="B35" s="721"/>
      <c r="C35" s="722"/>
      <c r="D35" s="227"/>
      <c r="E35" s="191" t="s">
        <v>0</v>
      </c>
      <c r="F35" s="192"/>
      <c r="G35" s="193" t="s">
        <v>0</v>
      </c>
      <c r="H35" s="227"/>
      <c r="I35" s="231">
        <f t="shared" si="2"/>
        <v>0</v>
      </c>
      <c r="K35" s="106">
        <v>6</v>
      </c>
      <c r="L35" s="721"/>
      <c r="M35" s="722"/>
      <c r="N35" s="227"/>
      <c r="O35" s="191" t="s">
        <v>0</v>
      </c>
      <c r="P35" s="192"/>
      <c r="Q35" s="193" t="s">
        <v>0</v>
      </c>
      <c r="R35" s="227"/>
      <c r="S35" s="231">
        <f t="shared" si="3"/>
        <v>0</v>
      </c>
    </row>
    <row r="36" spans="1:19" ht="19.5" customHeight="1">
      <c r="A36" s="106">
        <v>7</v>
      </c>
      <c r="B36" s="711"/>
      <c r="C36" s="712"/>
      <c r="D36" s="175"/>
      <c r="E36" s="107" t="s">
        <v>0</v>
      </c>
      <c r="F36" s="108"/>
      <c r="G36" s="109" t="s">
        <v>0</v>
      </c>
      <c r="H36" s="175"/>
      <c r="I36" s="231">
        <f t="shared" si="2"/>
        <v>0</v>
      </c>
      <c r="K36" s="106">
        <v>7</v>
      </c>
      <c r="L36" s="711"/>
      <c r="M36" s="712"/>
      <c r="N36" s="175"/>
      <c r="O36" s="107" t="s">
        <v>0</v>
      </c>
      <c r="P36" s="108"/>
      <c r="Q36" s="109" t="s">
        <v>0</v>
      </c>
      <c r="R36" s="175"/>
      <c r="S36" s="231">
        <f t="shared" si="3"/>
        <v>0</v>
      </c>
    </row>
    <row r="37" spans="1:19" ht="19.5" customHeight="1">
      <c r="A37" s="106">
        <v>8</v>
      </c>
      <c r="B37" s="711"/>
      <c r="C37" s="712"/>
      <c r="D37" s="175"/>
      <c r="E37" s="107" t="s">
        <v>0</v>
      </c>
      <c r="F37" s="108"/>
      <c r="G37" s="109" t="s">
        <v>0</v>
      </c>
      <c r="H37" s="175"/>
      <c r="I37" s="231">
        <f t="shared" si="2"/>
        <v>0</v>
      </c>
      <c r="K37" s="106">
        <v>8</v>
      </c>
      <c r="L37" s="711"/>
      <c r="M37" s="712"/>
      <c r="N37" s="175"/>
      <c r="O37" s="107" t="s">
        <v>0</v>
      </c>
      <c r="P37" s="108"/>
      <c r="Q37" s="109" t="s">
        <v>0</v>
      </c>
      <c r="R37" s="175"/>
      <c r="S37" s="231">
        <f t="shared" si="3"/>
        <v>0</v>
      </c>
    </row>
    <row r="38" spans="1:19" ht="19.5" customHeight="1">
      <c r="A38" s="106">
        <v>9</v>
      </c>
      <c r="B38" s="711"/>
      <c r="C38" s="712"/>
      <c r="D38" s="175"/>
      <c r="E38" s="107" t="s">
        <v>0</v>
      </c>
      <c r="F38" s="108"/>
      <c r="G38" s="109" t="s">
        <v>0</v>
      </c>
      <c r="H38" s="175"/>
      <c r="I38" s="231">
        <f t="shared" si="2"/>
        <v>0</v>
      </c>
      <c r="K38" s="106">
        <v>9</v>
      </c>
      <c r="L38" s="711"/>
      <c r="M38" s="712"/>
      <c r="N38" s="175"/>
      <c r="O38" s="107" t="s">
        <v>0</v>
      </c>
      <c r="P38" s="108"/>
      <c r="Q38" s="109" t="s">
        <v>0</v>
      </c>
      <c r="R38" s="175"/>
      <c r="S38" s="231">
        <f t="shared" si="3"/>
        <v>0</v>
      </c>
    </row>
    <row r="39" spans="1:19" ht="19.5" customHeight="1">
      <c r="A39" s="106">
        <v>10</v>
      </c>
      <c r="B39" s="711"/>
      <c r="C39" s="712"/>
      <c r="D39" s="175"/>
      <c r="E39" s="107" t="s">
        <v>0</v>
      </c>
      <c r="F39" s="108"/>
      <c r="G39" s="109" t="s">
        <v>0</v>
      </c>
      <c r="H39" s="175"/>
      <c r="I39" s="231">
        <f t="shared" si="2"/>
        <v>0</v>
      </c>
      <c r="K39" s="106">
        <v>10</v>
      </c>
      <c r="L39" s="711"/>
      <c r="M39" s="712"/>
      <c r="N39" s="175"/>
      <c r="O39" s="107" t="s">
        <v>0</v>
      </c>
      <c r="P39" s="108"/>
      <c r="Q39" s="109" t="s">
        <v>0</v>
      </c>
      <c r="R39" s="175"/>
      <c r="S39" s="231">
        <f t="shared" si="3"/>
        <v>0</v>
      </c>
    </row>
    <row r="40" spans="1:19" ht="19.5" customHeight="1">
      <c r="A40" s="106">
        <v>11</v>
      </c>
      <c r="B40" s="711"/>
      <c r="C40" s="712"/>
      <c r="D40" s="175"/>
      <c r="E40" s="107" t="s">
        <v>0</v>
      </c>
      <c r="F40" s="108"/>
      <c r="G40" s="109" t="s">
        <v>0</v>
      </c>
      <c r="H40" s="175"/>
      <c r="I40" s="231">
        <f t="shared" si="2"/>
        <v>0</v>
      </c>
      <c r="K40" s="106">
        <v>11</v>
      </c>
      <c r="L40" s="711"/>
      <c r="M40" s="712"/>
      <c r="N40" s="175"/>
      <c r="O40" s="107" t="s">
        <v>0</v>
      </c>
      <c r="P40" s="108"/>
      <c r="Q40" s="109" t="s">
        <v>0</v>
      </c>
      <c r="R40" s="175"/>
      <c r="S40" s="231">
        <f t="shared" si="3"/>
        <v>0</v>
      </c>
    </row>
    <row r="41" spans="1:19" ht="19.5" customHeight="1">
      <c r="A41" s="106">
        <v>12</v>
      </c>
      <c r="B41" s="711"/>
      <c r="C41" s="712"/>
      <c r="D41" s="175"/>
      <c r="E41" s="107" t="s">
        <v>0</v>
      </c>
      <c r="F41" s="108"/>
      <c r="G41" s="109" t="s">
        <v>0</v>
      </c>
      <c r="H41" s="175"/>
      <c r="I41" s="231">
        <f t="shared" si="2"/>
        <v>0</v>
      </c>
      <c r="K41" s="106">
        <v>12</v>
      </c>
      <c r="L41" s="711"/>
      <c r="M41" s="712"/>
      <c r="N41" s="175"/>
      <c r="O41" s="107" t="s">
        <v>0</v>
      </c>
      <c r="P41" s="108"/>
      <c r="Q41" s="109" t="s">
        <v>0</v>
      </c>
      <c r="R41" s="175"/>
      <c r="S41" s="231">
        <f t="shared" si="3"/>
        <v>0</v>
      </c>
    </row>
    <row r="42" spans="1:19" ht="19.5" customHeight="1">
      <c r="A42" s="106">
        <v>13</v>
      </c>
      <c r="B42" s="711"/>
      <c r="C42" s="712"/>
      <c r="D42" s="175"/>
      <c r="E42" s="107" t="s">
        <v>0</v>
      </c>
      <c r="F42" s="108"/>
      <c r="G42" s="109" t="s">
        <v>0</v>
      </c>
      <c r="H42" s="175"/>
      <c r="I42" s="231">
        <f t="shared" si="2"/>
        <v>0</v>
      </c>
      <c r="K42" s="106">
        <v>13</v>
      </c>
      <c r="L42" s="711"/>
      <c r="M42" s="712"/>
      <c r="N42" s="175"/>
      <c r="O42" s="107" t="s">
        <v>0</v>
      </c>
      <c r="P42" s="108"/>
      <c r="Q42" s="109" t="s">
        <v>0</v>
      </c>
      <c r="R42" s="175"/>
      <c r="S42" s="231">
        <f t="shared" si="3"/>
        <v>0</v>
      </c>
    </row>
    <row r="43" spans="1:19" ht="19.5" customHeight="1">
      <c r="A43" s="106">
        <v>14</v>
      </c>
      <c r="B43" s="711"/>
      <c r="C43" s="712"/>
      <c r="D43" s="175"/>
      <c r="E43" s="107" t="s">
        <v>0</v>
      </c>
      <c r="F43" s="108"/>
      <c r="G43" s="109" t="s">
        <v>0</v>
      </c>
      <c r="H43" s="175"/>
      <c r="I43" s="231">
        <f t="shared" si="2"/>
        <v>0</v>
      </c>
      <c r="K43" s="106">
        <v>14</v>
      </c>
      <c r="L43" s="711"/>
      <c r="M43" s="712"/>
      <c r="N43" s="175"/>
      <c r="O43" s="107" t="s">
        <v>0</v>
      </c>
      <c r="P43" s="108"/>
      <c r="Q43" s="109" t="s">
        <v>0</v>
      </c>
      <c r="R43" s="175"/>
      <c r="S43" s="231">
        <f t="shared" si="3"/>
        <v>0</v>
      </c>
    </row>
    <row r="44" spans="1:19" ht="19.5" customHeight="1" thickBot="1">
      <c r="A44" s="198">
        <v>15</v>
      </c>
      <c r="B44" s="713"/>
      <c r="C44" s="714"/>
      <c r="D44" s="203"/>
      <c r="E44" s="199" t="s">
        <v>0</v>
      </c>
      <c r="F44" s="200"/>
      <c r="G44" s="201" t="s">
        <v>0</v>
      </c>
      <c r="H44" s="242"/>
      <c r="I44" s="233">
        <f t="shared" si="2"/>
        <v>0</v>
      </c>
      <c r="K44" s="198">
        <v>15</v>
      </c>
      <c r="L44" s="713"/>
      <c r="M44" s="714"/>
      <c r="N44" s="203"/>
      <c r="O44" s="199" t="s">
        <v>0</v>
      </c>
      <c r="P44" s="200"/>
      <c r="Q44" s="201" t="s">
        <v>0</v>
      </c>
      <c r="R44" s="242"/>
      <c r="S44" s="233">
        <f t="shared" si="3"/>
        <v>0</v>
      </c>
    </row>
    <row r="45" spans="1:19" ht="19.5" customHeight="1" thickTop="1" thickBot="1">
      <c r="A45" s="715" t="s">
        <v>235</v>
      </c>
      <c r="B45" s="716"/>
      <c r="C45" s="716"/>
      <c r="D45" s="716"/>
      <c r="E45" s="716"/>
      <c r="F45" s="716"/>
      <c r="G45" s="716"/>
      <c r="H45" s="717"/>
      <c r="I45" s="228">
        <f>SUM(I30:I44)</f>
        <v>0</v>
      </c>
      <c r="K45" s="715" t="s">
        <v>235</v>
      </c>
      <c r="L45" s="716"/>
      <c r="M45" s="716"/>
      <c r="N45" s="716"/>
      <c r="O45" s="716"/>
      <c r="P45" s="716"/>
      <c r="Q45" s="716"/>
      <c r="R45" s="717"/>
      <c r="S45" s="228">
        <f>SUM(S30:S44)</f>
        <v>0</v>
      </c>
    </row>
    <row r="46" spans="1:19" ht="12" customHeight="1" thickBot="1">
      <c r="A46" s="234"/>
      <c r="B46" s="234"/>
      <c r="C46" s="234"/>
      <c r="D46" s="234"/>
      <c r="E46" s="234"/>
      <c r="F46" s="234"/>
      <c r="G46" s="234"/>
      <c r="H46" s="234"/>
      <c r="I46" s="229"/>
      <c r="K46" s="234"/>
      <c r="L46" s="234"/>
      <c r="M46" s="234"/>
      <c r="N46" s="234"/>
      <c r="O46" s="234"/>
      <c r="P46" s="234"/>
      <c r="Q46" s="234"/>
      <c r="R46" s="234"/>
      <c r="S46" s="229"/>
    </row>
    <row r="47" spans="1:19" ht="22.5" customHeight="1" thickTop="1" thickBot="1">
      <c r="B47" s="740" t="s">
        <v>279</v>
      </c>
      <c r="C47" s="740"/>
      <c r="D47" s="262">
        <f>I26+I45</f>
        <v>0</v>
      </c>
      <c r="E47" s="741" t="s">
        <v>280</v>
      </c>
      <c r="F47" s="741"/>
      <c r="G47" s="230">
        <f>FLOOR(D47,"0:30")*24</f>
        <v>0</v>
      </c>
      <c r="H47" s="738" t="s">
        <v>323</v>
      </c>
      <c r="I47" s="739"/>
      <c r="L47" s="740" t="s">
        <v>279</v>
      </c>
      <c r="M47" s="740"/>
      <c r="N47" s="416">
        <f>S26+S45</f>
        <v>0</v>
      </c>
      <c r="O47" s="741" t="s">
        <v>280</v>
      </c>
      <c r="P47" s="741"/>
      <c r="Q47" s="230">
        <f>FLOOR(N47,"0:30")*24</f>
        <v>0</v>
      </c>
      <c r="R47" s="738" t="s">
        <v>323</v>
      </c>
      <c r="S47" s="739"/>
    </row>
    <row r="48" spans="1:19" ht="19.5" customHeight="1" thickTop="1"/>
  </sheetData>
  <mergeCells count="104">
    <mergeCell ref="A45:H45"/>
    <mergeCell ref="K45:R45"/>
    <mergeCell ref="B47:C47"/>
    <mergeCell ref="E47:F47"/>
    <mergeCell ref="L47:M47"/>
    <mergeCell ref="O47:P47"/>
    <mergeCell ref="B42:C42"/>
    <mergeCell ref="L42:M42"/>
    <mergeCell ref="B43:C43"/>
    <mergeCell ref="L43:M43"/>
    <mergeCell ref="B44:C44"/>
    <mergeCell ref="L44:M44"/>
    <mergeCell ref="H47:I47"/>
    <mergeCell ref="R47:S47"/>
    <mergeCell ref="B39:C39"/>
    <mergeCell ref="L39:M39"/>
    <mergeCell ref="B40:C40"/>
    <mergeCell ref="L40:M40"/>
    <mergeCell ref="B41:C41"/>
    <mergeCell ref="L41:M41"/>
    <mergeCell ref="B36:C36"/>
    <mergeCell ref="L36:M36"/>
    <mergeCell ref="B37:C37"/>
    <mergeCell ref="L37:M37"/>
    <mergeCell ref="B38:C38"/>
    <mergeCell ref="L38:M38"/>
    <mergeCell ref="B33:C33"/>
    <mergeCell ref="L33:M33"/>
    <mergeCell ref="B34:C34"/>
    <mergeCell ref="L34:M34"/>
    <mergeCell ref="B35:C35"/>
    <mergeCell ref="L35:M35"/>
    <mergeCell ref="B30:C30"/>
    <mergeCell ref="L30:M30"/>
    <mergeCell ref="B31:C31"/>
    <mergeCell ref="L31:M31"/>
    <mergeCell ref="B32:C32"/>
    <mergeCell ref="L32:M32"/>
    <mergeCell ref="A26:H26"/>
    <mergeCell ref="K26:R26"/>
    <mergeCell ref="B29:C29"/>
    <mergeCell ref="D29:E29"/>
    <mergeCell ref="G29:H29"/>
    <mergeCell ref="L29:M29"/>
    <mergeCell ref="N29:O29"/>
    <mergeCell ref="Q29:R29"/>
    <mergeCell ref="B23:C23"/>
    <mergeCell ref="L23:M23"/>
    <mergeCell ref="B24:C24"/>
    <mergeCell ref="L24:M24"/>
    <mergeCell ref="B25:C25"/>
    <mergeCell ref="L25:M25"/>
    <mergeCell ref="B20:C20"/>
    <mergeCell ref="L20:M20"/>
    <mergeCell ref="B21:C21"/>
    <mergeCell ref="L21:M21"/>
    <mergeCell ref="B22:C22"/>
    <mergeCell ref="L22:M22"/>
    <mergeCell ref="B17:C17"/>
    <mergeCell ref="L17:M17"/>
    <mergeCell ref="B18:C18"/>
    <mergeCell ref="L18:M18"/>
    <mergeCell ref="B19:C19"/>
    <mergeCell ref="L19:M19"/>
    <mergeCell ref="B14:C14"/>
    <mergeCell ref="L14:M14"/>
    <mergeCell ref="B15:C15"/>
    <mergeCell ref="L15:M15"/>
    <mergeCell ref="B16:C16"/>
    <mergeCell ref="L16:M16"/>
    <mergeCell ref="B11:C11"/>
    <mergeCell ref="L11:M11"/>
    <mergeCell ref="B12:C12"/>
    <mergeCell ref="L12:M12"/>
    <mergeCell ref="B13:C13"/>
    <mergeCell ref="L13:M13"/>
    <mergeCell ref="B10:C10"/>
    <mergeCell ref="D10:E10"/>
    <mergeCell ref="G10:H10"/>
    <mergeCell ref="L10:M10"/>
    <mergeCell ref="N10:O10"/>
    <mergeCell ref="Q10:R10"/>
    <mergeCell ref="A7:A8"/>
    <mergeCell ref="B7:B8"/>
    <mergeCell ref="F7:F8"/>
    <mergeCell ref="K7:K8"/>
    <mergeCell ref="L7:L8"/>
    <mergeCell ref="P7:P8"/>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s>
  <phoneticPr fontId="2"/>
  <printOptions horizontalCentered="1"/>
  <pageMargins left="0.78740157480314965" right="0.39370078740157483" top="0.78740157480314965" bottom="0.19685039370078741" header="0" footer="0"/>
  <pageSetup paperSize="9" scale="81" orientation="portrait" r:id="rId1"/>
  <headerFooter alignWithMargins="0"/>
  <colBreaks count="1" manualBreakCount="1">
    <brk id="10" max="49" man="1"/>
  </col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0"/>
  <sheetViews>
    <sheetView showZeros="0" view="pageBreakPreview" zoomScale="90" zoomScaleNormal="100" zoomScaleSheetLayoutView="90" workbookViewId="0">
      <selection activeCell="E7" sqref="E7"/>
    </sheetView>
  </sheetViews>
  <sheetFormatPr defaultColWidth="9" defaultRowHeight="13.2"/>
  <cols>
    <col min="1" max="1" width="4" style="88" customWidth="1"/>
    <col min="2" max="2" width="12.6640625" style="87" customWidth="1"/>
    <col min="3" max="7" width="15.6640625" style="88" customWidth="1"/>
    <col min="8" max="16384" width="9" style="88"/>
  </cols>
  <sheetData>
    <row r="1" spans="1:7" ht="19.2">
      <c r="A1" s="382" t="s">
        <v>177</v>
      </c>
    </row>
    <row r="2" spans="1:7" ht="14.4">
      <c r="A2" s="89" t="s">
        <v>144</v>
      </c>
    </row>
    <row r="3" spans="1:7" ht="17.25" customHeight="1">
      <c r="A3" s="883" t="s">
        <v>37</v>
      </c>
      <c r="B3" s="883"/>
      <c r="C3" s="883"/>
      <c r="D3" s="883"/>
      <c r="E3" s="883"/>
      <c r="F3" s="883"/>
      <c r="G3" s="883"/>
    </row>
    <row r="4" spans="1:7" ht="17.25" customHeight="1">
      <c r="B4" s="90"/>
      <c r="C4" s="90"/>
      <c r="D4" s="90"/>
      <c r="E4" s="90"/>
      <c r="F4" s="90"/>
      <c r="G4" s="90"/>
    </row>
    <row r="5" spans="1:7" ht="25.5" customHeight="1">
      <c r="C5" s="91"/>
      <c r="D5" s="91"/>
      <c r="E5" s="92" t="s">
        <v>229</v>
      </c>
      <c r="F5" s="560">
        <f>別紙１!E5</f>
        <v>0</v>
      </c>
      <c r="G5" s="560"/>
    </row>
    <row r="6" spans="1:7" ht="7.5" customHeight="1">
      <c r="C6" s="91"/>
      <c r="D6" s="91"/>
      <c r="E6" s="91"/>
      <c r="F6" s="93"/>
      <c r="G6" s="91"/>
    </row>
    <row r="7" spans="1:7" ht="30.6" customHeight="1">
      <c r="A7" s="890" t="s">
        <v>5</v>
      </c>
      <c r="B7" s="891"/>
      <c r="C7" s="3"/>
      <c r="D7" s="94" t="s">
        <v>6</v>
      </c>
      <c r="E7" s="3"/>
      <c r="F7" s="2" t="s">
        <v>54</v>
      </c>
      <c r="G7" s="182">
        <f>C7+E7</f>
        <v>0</v>
      </c>
    </row>
    <row r="8" spans="1:7" ht="7.5" customHeight="1">
      <c r="C8" s="91"/>
      <c r="D8" s="91"/>
      <c r="E8" s="91"/>
      <c r="F8" s="93"/>
      <c r="G8" s="91"/>
    </row>
    <row r="9" spans="1:7" ht="25.5" customHeight="1">
      <c r="A9" s="95"/>
      <c r="B9" s="2" t="s">
        <v>30</v>
      </c>
      <c r="C9" s="884" t="s">
        <v>31</v>
      </c>
      <c r="D9" s="885"/>
      <c r="E9" s="886"/>
      <c r="F9" s="2" t="s">
        <v>32</v>
      </c>
      <c r="G9" s="2" t="s">
        <v>33</v>
      </c>
    </row>
    <row r="10" spans="1:7" ht="25.5" customHeight="1">
      <c r="A10" s="96" t="s">
        <v>53</v>
      </c>
      <c r="B10" s="97" t="s">
        <v>34</v>
      </c>
      <c r="C10" s="887" t="s">
        <v>35</v>
      </c>
      <c r="D10" s="888"/>
      <c r="E10" s="889"/>
      <c r="F10" s="98" t="s">
        <v>36</v>
      </c>
      <c r="G10" s="98"/>
    </row>
    <row r="11" spans="1:7" ht="25.5" customHeight="1">
      <c r="A11" s="2">
        <v>1</v>
      </c>
      <c r="B11" s="85"/>
      <c r="C11" s="469"/>
      <c r="D11" s="881"/>
      <c r="E11" s="882"/>
      <c r="F11" s="86"/>
      <c r="G11" s="86"/>
    </row>
    <row r="12" spans="1:7" ht="25.5" customHeight="1">
      <c r="A12" s="2">
        <v>2</v>
      </c>
      <c r="B12" s="3"/>
      <c r="C12" s="469"/>
      <c r="D12" s="881"/>
      <c r="E12" s="882"/>
      <c r="F12" s="86"/>
      <c r="G12" s="86"/>
    </row>
    <row r="13" spans="1:7" ht="25.5" customHeight="1">
      <c r="A13" s="2">
        <v>3</v>
      </c>
      <c r="B13" s="3"/>
      <c r="C13" s="469"/>
      <c r="D13" s="881"/>
      <c r="E13" s="882"/>
      <c r="F13" s="86"/>
      <c r="G13" s="86"/>
    </row>
    <row r="14" spans="1:7" ht="25.5" customHeight="1">
      <c r="A14" s="2">
        <v>4</v>
      </c>
      <c r="B14" s="3"/>
      <c r="C14" s="469"/>
      <c r="D14" s="881"/>
      <c r="E14" s="882"/>
      <c r="F14" s="86"/>
      <c r="G14" s="86"/>
    </row>
    <row r="15" spans="1:7" ht="25.5" customHeight="1">
      <c r="A15" s="2">
        <v>5</v>
      </c>
      <c r="B15" s="85"/>
      <c r="C15" s="469"/>
      <c r="D15" s="881"/>
      <c r="E15" s="882"/>
      <c r="F15" s="86"/>
      <c r="G15" s="86"/>
    </row>
    <row r="16" spans="1:7" ht="25.5" customHeight="1">
      <c r="A16" s="2">
        <v>6</v>
      </c>
      <c r="B16" s="85"/>
      <c r="C16" s="469"/>
      <c r="D16" s="881"/>
      <c r="E16" s="882"/>
      <c r="F16" s="86"/>
      <c r="G16" s="86"/>
    </row>
    <row r="17" spans="1:7" ht="25.5" customHeight="1">
      <c r="A17" s="2">
        <v>7</v>
      </c>
      <c r="B17" s="85"/>
      <c r="C17" s="469"/>
      <c r="D17" s="881"/>
      <c r="E17" s="882"/>
      <c r="F17" s="86"/>
      <c r="G17" s="86"/>
    </row>
    <row r="18" spans="1:7" ht="25.5" customHeight="1">
      <c r="A18" s="2">
        <v>8</v>
      </c>
      <c r="B18" s="85"/>
      <c r="C18" s="469"/>
      <c r="D18" s="881"/>
      <c r="E18" s="882"/>
      <c r="F18" s="86"/>
      <c r="G18" s="86"/>
    </row>
    <row r="19" spans="1:7" ht="25.5" customHeight="1">
      <c r="A19" s="2">
        <v>9</v>
      </c>
      <c r="B19" s="85"/>
      <c r="C19" s="469"/>
      <c r="D19" s="881"/>
      <c r="E19" s="882"/>
      <c r="F19" s="86"/>
      <c r="G19" s="86"/>
    </row>
    <row r="20" spans="1:7" ht="25.5" customHeight="1">
      <c r="A20" s="2">
        <v>10</v>
      </c>
      <c r="B20" s="85"/>
      <c r="C20" s="469"/>
      <c r="D20" s="881"/>
      <c r="E20" s="882"/>
      <c r="F20" s="86"/>
      <c r="G20" s="86"/>
    </row>
    <row r="21" spans="1:7" ht="25.5" customHeight="1">
      <c r="A21" s="2">
        <v>11</v>
      </c>
      <c r="B21" s="85"/>
      <c r="C21" s="469"/>
      <c r="D21" s="881"/>
      <c r="E21" s="882"/>
      <c r="F21" s="86"/>
      <c r="G21" s="86"/>
    </row>
    <row r="22" spans="1:7" ht="25.5" customHeight="1">
      <c r="A22" s="2">
        <v>12</v>
      </c>
      <c r="B22" s="85"/>
      <c r="C22" s="469"/>
      <c r="D22" s="881"/>
      <c r="E22" s="882"/>
      <c r="F22" s="86"/>
      <c r="G22" s="86"/>
    </row>
    <row r="23" spans="1:7" ht="25.5" customHeight="1">
      <c r="A23" s="2">
        <v>13</v>
      </c>
      <c r="B23" s="85"/>
      <c r="C23" s="469"/>
      <c r="D23" s="881"/>
      <c r="E23" s="882"/>
      <c r="F23" s="86"/>
      <c r="G23" s="86"/>
    </row>
    <row r="24" spans="1:7" ht="25.5" customHeight="1">
      <c r="A24" s="2">
        <v>14</v>
      </c>
      <c r="B24" s="3"/>
      <c r="C24" s="469"/>
      <c r="D24" s="881"/>
      <c r="E24" s="882"/>
      <c r="F24" s="86"/>
      <c r="G24" s="86"/>
    </row>
    <row r="25" spans="1:7" ht="25.5" customHeight="1">
      <c r="A25" s="2">
        <v>15</v>
      </c>
      <c r="B25" s="3"/>
      <c r="C25" s="469"/>
      <c r="D25" s="881"/>
      <c r="E25" s="882"/>
      <c r="F25" s="86"/>
      <c r="G25" s="86"/>
    </row>
    <row r="26" spans="1:7" ht="25.5" customHeight="1">
      <c r="A26" s="2">
        <v>16</v>
      </c>
      <c r="B26" s="3"/>
      <c r="C26" s="469"/>
      <c r="D26" s="881"/>
      <c r="E26" s="882"/>
      <c r="F26" s="86"/>
      <c r="G26" s="86"/>
    </row>
    <row r="27" spans="1:7" ht="25.5" customHeight="1">
      <c r="A27" s="2">
        <v>17</v>
      </c>
      <c r="B27" s="3"/>
      <c r="C27" s="469"/>
      <c r="D27" s="881"/>
      <c r="E27" s="882"/>
      <c r="F27" s="86"/>
      <c r="G27" s="86"/>
    </row>
    <row r="28" spans="1:7" ht="25.5" customHeight="1">
      <c r="A28" s="2">
        <v>18</v>
      </c>
      <c r="B28" s="3"/>
      <c r="C28" s="469"/>
      <c r="D28" s="881"/>
      <c r="E28" s="882"/>
      <c r="F28" s="86"/>
      <c r="G28" s="86"/>
    </row>
    <row r="29" spans="1:7" ht="25.5" customHeight="1">
      <c r="A29" s="2">
        <v>19</v>
      </c>
      <c r="B29" s="3"/>
      <c r="C29" s="469"/>
      <c r="D29" s="881"/>
      <c r="E29" s="882"/>
      <c r="F29" s="86"/>
      <c r="G29" s="86"/>
    </row>
    <row r="30" spans="1:7" ht="25.5" customHeight="1">
      <c r="A30" s="2">
        <v>20</v>
      </c>
      <c r="B30" s="3"/>
      <c r="C30" s="469"/>
      <c r="D30" s="881"/>
      <c r="E30" s="882"/>
      <c r="F30" s="86"/>
      <c r="G30" s="86"/>
    </row>
    <row r="31" spans="1:7" ht="25.5" customHeight="1">
      <c r="A31" s="2">
        <v>21</v>
      </c>
      <c r="B31" s="3"/>
      <c r="C31" s="469"/>
      <c r="D31" s="881"/>
      <c r="E31" s="882"/>
      <c r="F31" s="86"/>
      <c r="G31" s="86"/>
    </row>
    <row r="32" spans="1:7" ht="25.5" customHeight="1">
      <c r="A32" s="2">
        <v>22</v>
      </c>
      <c r="B32" s="3"/>
      <c r="C32" s="469"/>
      <c r="D32" s="881"/>
      <c r="E32" s="882"/>
      <c r="F32" s="86"/>
      <c r="G32" s="86"/>
    </row>
    <row r="33" spans="1:7" ht="25.5" customHeight="1">
      <c r="A33" s="2">
        <v>23</v>
      </c>
      <c r="B33" s="3"/>
      <c r="C33" s="469"/>
      <c r="D33" s="881"/>
      <c r="E33" s="882"/>
      <c r="F33" s="86"/>
      <c r="G33" s="86"/>
    </row>
    <row r="34" spans="1:7" ht="25.5" customHeight="1">
      <c r="A34" s="2">
        <v>24</v>
      </c>
      <c r="B34" s="3"/>
      <c r="C34" s="469"/>
      <c r="D34" s="881"/>
      <c r="E34" s="882"/>
      <c r="F34" s="86"/>
      <c r="G34" s="86"/>
    </row>
    <row r="35" spans="1:7" ht="25.5" customHeight="1">
      <c r="A35" s="2">
        <v>25</v>
      </c>
      <c r="B35" s="3"/>
      <c r="C35" s="469"/>
      <c r="D35" s="881"/>
      <c r="E35" s="882"/>
      <c r="F35" s="86"/>
      <c r="G35" s="86"/>
    </row>
    <row r="36" spans="1:7" ht="25.5" customHeight="1">
      <c r="A36" s="2">
        <v>26</v>
      </c>
      <c r="B36" s="3"/>
      <c r="C36" s="469"/>
      <c r="D36" s="881"/>
      <c r="E36" s="882"/>
      <c r="F36" s="86"/>
      <c r="G36" s="86"/>
    </row>
    <row r="37" spans="1:7" ht="25.5" customHeight="1">
      <c r="A37" s="2">
        <v>27</v>
      </c>
      <c r="B37" s="3"/>
      <c r="C37" s="469"/>
      <c r="D37" s="881"/>
      <c r="E37" s="882"/>
      <c r="F37" s="86"/>
      <c r="G37" s="86"/>
    </row>
    <row r="38" spans="1:7" ht="25.5" customHeight="1">
      <c r="A38" s="2">
        <v>28</v>
      </c>
      <c r="B38" s="3"/>
      <c r="C38" s="469"/>
      <c r="D38" s="881"/>
      <c r="E38" s="882"/>
      <c r="F38" s="86"/>
      <c r="G38" s="86"/>
    </row>
    <row r="39" spans="1:7" ht="25.5" customHeight="1">
      <c r="A39" s="2">
        <v>29</v>
      </c>
      <c r="B39" s="3"/>
      <c r="C39" s="469"/>
      <c r="D39" s="881"/>
      <c r="E39" s="882"/>
      <c r="F39" s="86"/>
      <c r="G39" s="86"/>
    </row>
    <row r="40" spans="1:7" ht="25.5" customHeight="1">
      <c r="A40" s="2">
        <v>30</v>
      </c>
      <c r="B40" s="3"/>
      <c r="C40" s="469"/>
      <c r="D40" s="881"/>
      <c r="E40" s="882"/>
      <c r="F40" s="86"/>
      <c r="G40" s="86"/>
    </row>
    <row r="41" spans="1:7" ht="25.5" customHeight="1">
      <c r="A41" s="2">
        <v>31</v>
      </c>
      <c r="B41" s="3"/>
      <c r="C41" s="469"/>
      <c r="D41" s="881"/>
      <c r="E41" s="882"/>
      <c r="F41" s="86"/>
      <c r="G41" s="86"/>
    </row>
    <row r="42" spans="1:7" ht="25.5" customHeight="1">
      <c r="A42" s="2">
        <v>32</v>
      </c>
      <c r="B42" s="3"/>
      <c r="C42" s="469"/>
      <c r="D42" s="881"/>
      <c r="E42" s="882"/>
      <c r="F42" s="86"/>
      <c r="G42" s="86"/>
    </row>
    <row r="43" spans="1:7" ht="25.5" customHeight="1">
      <c r="A43" s="2">
        <v>33</v>
      </c>
      <c r="B43" s="3"/>
      <c r="C43" s="469"/>
      <c r="D43" s="881"/>
      <c r="E43" s="882"/>
      <c r="F43" s="86"/>
      <c r="G43" s="86"/>
    </row>
    <row r="44" spans="1:7" ht="25.5" customHeight="1">
      <c r="A44" s="2">
        <v>34</v>
      </c>
      <c r="B44" s="3"/>
      <c r="C44" s="469"/>
      <c r="D44" s="881"/>
      <c r="E44" s="882"/>
      <c r="F44" s="86"/>
      <c r="G44" s="86"/>
    </row>
    <row r="45" spans="1:7" ht="25.5" customHeight="1">
      <c r="A45" s="2">
        <v>35</v>
      </c>
      <c r="B45" s="3"/>
      <c r="C45" s="469"/>
      <c r="D45" s="881"/>
      <c r="E45" s="882"/>
      <c r="F45" s="86"/>
      <c r="G45" s="86"/>
    </row>
    <row r="46" spans="1:7" ht="25.5" customHeight="1">
      <c r="A46" s="2">
        <v>36</v>
      </c>
      <c r="B46" s="3"/>
      <c r="C46" s="469"/>
      <c r="D46" s="881"/>
      <c r="E46" s="882"/>
      <c r="F46" s="86"/>
      <c r="G46" s="86"/>
    </row>
    <row r="47" spans="1:7" ht="25.5" customHeight="1">
      <c r="A47" s="2">
        <v>37</v>
      </c>
      <c r="B47" s="3"/>
      <c r="C47" s="469"/>
      <c r="D47" s="881"/>
      <c r="E47" s="882"/>
      <c r="F47" s="86"/>
      <c r="G47" s="86"/>
    </row>
    <row r="48" spans="1:7" ht="25.5" customHeight="1">
      <c r="A48" s="2">
        <v>38</v>
      </c>
      <c r="B48" s="3"/>
      <c r="C48" s="469"/>
      <c r="D48" s="881"/>
      <c r="E48" s="882"/>
      <c r="F48" s="86"/>
      <c r="G48" s="86"/>
    </row>
    <row r="49" spans="1:7" ht="25.5" customHeight="1">
      <c r="A49" s="2">
        <v>39</v>
      </c>
      <c r="B49" s="3"/>
      <c r="C49" s="469"/>
      <c r="D49" s="881"/>
      <c r="E49" s="882"/>
      <c r="F49" s="86"/>
      <c r="G49" s="86"/>
    </row>
    <row r="50" spans="1:7" ht="25.5" customHeight="1">
      <c r="A50" s="2">
        <v>40</v>
      </c>
      <c r="B50" s="3"/>
      <c r="C50" s="469"/>
      <c r="D50" s="881"/>
      <c r="E50" s="882"/>
      <c r="F50" s="86"/>
      <c r="G50" s="86"/>
    </row>
    <row r="51" spans="1:7" ht="25.5" customHeight="1">
      <c r="A51" s="2">
        <v>41</v>
      </c>
      <c r="B51" s="3"/>
      <c r="C51" s="469"/>
      <c r="D51" s="881"/>
      <c r="E51" s="882"/>
      <c r="F51" s="86"/>
      <c r="G51" s="86"/>
    </row>
    <row r="52" spans="1:7" ht="25.5" customHeight="1">
      <c r="A52" s="2">
        <v>42</v>
      </c>
      <c r="B52" s="3"/>
      <c r="C52" s="469"/>
      <c r="D52" s="881"/>
      <c r="E52" s="882"/>
      <c r="F52" s="86"/>
      <c r="G52" s="86"/>
    </row>
    <row r="53" spans="1:7" ht="25.5" customHeight="1">
      <c r="A53" s="2">
        <v>43</v>
      </c>
      <c r="B53" s="3"/>
      <c r="C53" s="469"/>
      <c r="D53" s="881"/>
      <c r="E53" s="882"/>
      <c r="F53" s="86"/>
      <c r="G53" s="86"/>
    </row>
    <row r="54" spans="1:7" ht="25.5" customHeight="1">
      <c r="A54" s="2">
        <v>44</v>
      </c>
      <c r="B54" s="3"/>
      <c r="C54" s="469"/>
      <c r="D54" s="881"/>
      <c r="E54" s="882"/>
      <c r="F54" s="86"/>
      <c r="G54" s="86"/>
    </row>
    <row r="55" spans="1:7" ht="25.5" customHeight="1">
      <c r="A55" s="2">
        <v>45</v>
      </c>
      <c r="B55" s="3"/>
      <c r="C55" s="469"/>
      <c r="D55" s="881"/>
      <c r="E55" s="882"/>
      <c r="F55" s="86"/>
      <c r="G55" s="86"/>
    </row>
    <row r="56" spans="1:7" ht="25.5" customHeight="1">
      <c r="A56" s="2">
        <v>46</v>
      </c>
      <c r="B56" s="3"/>
      <c r="C56" s="469"/>
      <c r="D56" s="881"/>
      <c r="E56" s="882"/>
      <c r="F56" s="86"/>
      <c r="G56" s="86"/>
    </row>
    <row r="57" spans="1:7" ht="25.5" customHeight="1">
      <c r="A57" s="2">
        <v>47</v>
      </c>
      <c r="B57" s="3"/>
      <c r="C57" s="469"/>
      <c r="D57" s="881"/>
      <c r="E57" s="882"/>
      <c r="F57" s="86"/>
      <c r="G57" s="86"/>
    </row>
    <row r="58" spans="1:7" ht="25.5" customHeight="1">
      <c r="A58" s="2">
        <v>48</v>
      </c>
      <c r="B58" s="3"/>
      <c r="C58" s="469"/>
      <c r="D58" s="881"/>
      <c r="E58" s="882"/>
      <c r="F58" s="86"/>
      <c r="G58" s="86"/>
    </row>
    <row r="59" spans="1:7" ht="25.5" customHeight="1">
      <c r="A59" s="2">
        <v>49</v>
      </c>
      <c r="B59" s="3"/>
      <c r="C59" s="469"/>
      <c r="D59" s="881"/>
      <c r="E59" s="882"/>
      <c r="F59" s="86"/>
      <c r="G59" s="86"/>
    </row>
    <row r="60" spans="1:7" ht="25.5" customHeight="1">
      <c r="A60" s="2">
        <v>50</v>
      </c>
      <c r="B60" s="3"/>
      <c r="C60" s="469"/>
      <c r="D60" s="881"/>
      <c r="E60" s="882"/>
      <c r="F60" s="86"/>
      <c r="G60" s="86"/>
    </row>
    <row r="61" spans="1:7" ht="25.5" customHeight="1">
      <c r="A61" s="2">
        <v>51</v>
      </c>
      <c r="B61" s="3"/>
      <c r="C61" s="469"/>
      <c r="D61" s="881"/>
      <c r="E61" s="882"/>
      <c r="F61" s="86"/>
      <c r="G61" s="86"/>
    </row>
    <row r="62" spans="1:7" ht="25.5" customHeight="1">
      <c r="A62" s="2">
        <v>52</v>
      </c>
      <c r="B62" s="3"/>
      <c r="C62" s="469"/>
      <c r="D62" s="881"/>
      <c r="E62" s="882"/>
      <c r="F62" s="86"/>
      <c r="G62" s="86"/>
    </row>
    <row r="63" spans="1:7" ht="25.5" customHeight="1">
      <c r="A63" s="2">
        <v>53</v>
      </c>
      <c r="B63" s="3"/>
      <c r="C63" s="469"/>
      <c r="D63" s="881"/>
      <c r="E63" s="882"/>
      <c r="F63" s="86"/>
      <c r="G63" s="86"/>
    </row>
    <row r="64" spans="1:7" ht="25.5" customHeight="1">
      <c r="A64" s="2">
        <v>54</v>
      </c>
      <c r="B64" s="3"/>
      <c r="C64" s="469"/>
      <c r="D64" s="881"/>
      <c r="E64" s="882"/>
      <c r="F64" s="86"/>
      <c r="G64" s="86"/>
    </row>
    <row r="65" spans="1:7" ht="25.5" customHeight="1">
      <c r="A65" s="2">
        <v>55</v>
      </c>
      <c r="B65" s="3"/>
      <c r="C65" s="469"/>
      <c r="D65" s="881"/>
      <c r="E65" s="882"/>
      <c r="F65" s="86"/>
      <c r="G65" s="86"/>
    </row>
    <row r="66" spans="1:7" ht="25.5" customHeight="1">
      <c r="A66" s="2">
        <v>56</v>
      </c>
      <c r="B66" s="3"/>
      <c r="C66" s="469"/>
      <c r="D66" s="881"/>
      <c r="E66" s="882"/>
      <c r="F66" s="86"/>
      <c r="G66" s="86"/>
    </row>
    <row r="67" spans="1:7" ht="25.5" customHeight="1">
      <c r="A67" s="2">
        <v>57</v>
      </c>
      <c r="B67" s="3"/>
      <c r="C67" s="469"/>
      <c r="D67" s="881"/>
      <c r="E67" s="882"/>
      <c r="F67" s="86"/>
      <c r="G67" s="86"/>
    </row>
    <row r="68" spans="1:7" ht="25.5" customHeight="1">
      <c r="A68" s="2">
        <v>58</v>
      </c>
      <c r="B68" s="3"/>
      <c r="C68" s="469"/>
      <c r="D68" s="881"/>
      <c r="E68" s="882"/>
      <c r="F68" s="86"/>
      <c r="G68" s="86"/>
    </row>
    <row r="69" spans="1:7" ht="25.5" customHeight="1">
      <c r="A69" s="2">
        <v>59</v>
      </c>
      <c r="B69" s="3"/>
      <c r="C69" s="469"/>
      <c r="D69" s="881"/>
      <c r="E69" s="882"/>
      <c r="F69" s="86"/>
      <c r="G69" s="86"/>
    </row>
    <row r="70" spans="1:7" ht="25.5" customHeight="1">
      <c r="A70" s="2">
        <v>60</v>
      </c>
      <c r="B70" s="3"/>
      <c r="C70" s="469"/>
      <c r="D70" s="881"/>
      <c r="E70" s="882"/>
      <c r="F70" s="86"/>
      <c r="G70" s="86"/>
    </row>
    <row r="71" spans="1:7" ht="25.5" customHeight="1">
      <c r="A71" s="2">
        <v>61</v>
      </c>
      <c r="B71" s="3"/>
      <c r="C71" s="469"/>
      <c r="D71" s="881"/>
      <c r="E71" s="882"/>
      <c r="F71" s="86"/>
      <c r="G71" s="86"/>
    </row>
    <row r="72" spans="1:7" ht="25.5" customHeight="1">
      <c r="A72" s="2">
        <v>62</v>
      </c>
      <c r="B72" s="3"/>
      <c r="C72" s="469"/>
      <c r="D72" s="881"/>
      <c r="E72" s="882"/>
      <c r="F72" s="86"/>
      <c r="G72" s="86"/>
    </row>
    <row r="73" spans="1:7" ht="25.5" customHeight="1">
      <c r="A73" s="2">
        <v>63</v>
      </c>
      <c r="B73" s="3"/>
      <c r="C73" s="469"/>
      <c r="D73" s="881"/>
      <c r="E73" s="882"/>
      <c r="F73" s="86"/>
      <c r="G73" s="86"/>
    </row>
    <row r="74" spans="1:7" ht="25.5" customHeight="1">
      <c r="A74" s="2">
        <v>64</v>
      </c>
      <c r="B74" s="3"/>
      <c r="C74" s="469"/>
      <c r="D74" s="881"/>
      <c r="E74" s="882"/>
      <c r="F74" s="86"/>
      <c r="G74" s="86"/>
    </row>
    <row r="75" spans="1:7" ht="25.5" customHeight="1">
      <c r="A75" s="2">
        <v>65</v>
      </c>
      <c r="B75" s="3"/>
      <c r="C75" s="469"/>
      <c r="D75" s="881"/>
      <c r="E75" s="882"/>
      <c r="F75" s="86"/>
      <c r="G75" s="86"/>
    </row>
    <row r="76" spans="1:7" ht="25.5" customHeight="1">
      <c r="A76" s="2">
        <v>66</v>
      </c>
      <c r="B76" s="3"/>
      <c r="C76" s="469"/>
      <c r="D76" s="881"/>
      <c r="E76" s="882"/>
      <c r="F76" s="86"/>
      <c r="G76" s="86"/>
    </row>
    <row r="77" spans="1:7" ht="25.5" customHeight="1">
      <c r="A77" s="2">
        <v>67</v>
      </c>
      <c r="B77" s="3"/>
      <c r="C77" s="469"/>
      <c r="D77" s="881"/>
      <c r="E77" s="882"/>
      <c r="F77" s="86"/>
      <c r="G77" s="86"/>
    </row>
    <row r="78" spans="1:7" ht="25.5" customHeight="1">
      <c r="A78" s="2">
        <v>68</v>
      </c>
      <c r="B78" s="3"/>
      <c r="C78" s="469"/>
      <c r="D78" s="881"/>
      <c r="E78" s="882"/>
      <c r="F78" s="86"/>
      <c r="G78" s="86"/>
    </row>
    <row r="79" spans="1:7" ht="25.5" customHeight="1">
      <c r="A79" s="2">
        <v>69</v>
      </c>
      <c r="B79" s="3"/>
      <c r="C79" s="469"/>
      <c r="D79" s="881"/>
      <c r="E79" s="882"/>
      <c r="F79" s="86"/>
      <c r="G79" s="86"/>
    </row>
    <row r="80" spans="1:7" ht="25.5" customHeight="1">
      <c r="A80" s="2">
        <v>70</v>
      </c>
      <c r="B80" s="3"/>
      <c r="C80" s="469"/>
      <c r="D80" s="881"/>
      <c r="E80" s="882"/>
      <c r="F80" s="86"/>
      <c r="G80" s="86"/>
    </row>
    <row r="81" spans="1:7" ht="25.5" customHeight="1">
      <c r="A81" s="2">
        <v>71</v>
      </c>
      <c r="B81" s="3"/>
      <c r="C81" s="469"/>
      <c r="D81" s="881"/>
      <c r="E81" s="882"/>
      <c r="F81" s="86"/>
      <c r="G81" s="86"/>
    </row>
    <row r="82" spans="1:7" ht="25.5" customHeight="1">
      <c r="A82" s="2">
        <v>72</v>
      </c>
      <c r="B82" s="3"/>
      <c r="C82" s="469"/>
      <c r="D82" s="881"/>
      <c r="E82" s="882"/>
      <c r="F82" s="86"/>
      <c r="G82" s="86"/>
    </row>
    <row r="83" spans="1:7" ht="25.5" customHeight="1">
      <c r="A83" s="2">
        <v>73</v>
      </c>
      <c r="B83" s="3"/>
      <c r="C83" s="469"/>
      <c r="D83" s="881"/>
      <c r="E83" s="882"/>
      <c r="F83" s="86"/>
      <c r="G83" s="86"/>
    </row>
    <row r="84" spans="1:7" ht="25.5" customHeight="1">
      <c r="A84" s="2">
        <v>74</v>
      </c>
      <c r="B84" s="3"/>
      <c r="C84" s="469"/>
      <c r="D84" s="881"/>
      <c r="E84" s="882"/>
      <c r="F84" s="86"/>
      <c r="G84" s="86"/>
    </row>
    <row r="85" spans="1:7" ht="25.5" customHeight="1">
      <c r="A85" s="2">
        <v>75</v>
      </c>
      <c r="B85" s="3"/>
      <c r="C85" s="469"/>
      <c r="D85" s="881"/>
      <c r="E85" s="882"/>
      <c r="F85" s="86"/>
      <c r="G85" s="86"/>
    </row>
    <row r="86" spans="1:7" ht="25.5" customHeight="1">
      <c r="A86" s="2">
        <v>76</v>
      </c>
      <c r="B86" s="3"/>
      <c r="C86" s="469"/>
      <c r="D86" s="881"/>
      <c r="E86" s="882"/>
      <c r="F86" s="86"/>
      <c r="G86" s="86"/>
    </row>
    <row r="87" spans="1:7" ht="25.5" customHeight="1">
      <c r="A87" s="2">
        <v>77</v>
      </c>
      <c r="B87" s="3"/>
      <c r="C87" s="469"/>
      <c r="D87" s="881"/>
      <c r="E87" s="882"/>
      <c r="F87" s="86"/>
      <c r="G87" s="86"/>
    </row>
    <row r="88" spans="1:7" ht="25.5" customHeight="1">
      <c r="A88" s="2">
        <v>78</v>
      </c>
      <c r="B88" s="3"/>
      <c r="C88" s="469"/>
      <c r="D88" s="881"/>
      <c r="E88" s="882"/>
      <c r="F88" s="86"/>
      <c r="G88" s="86"/>
    </row>
    <row r="89" spans="1:7" ht="25.5" customHeight="1">
      <c r="A89" s="2">
        <v>79</v>
      </c>
      <c r="B89" s="3"/>
      <c r="C89" s="469"/>
      <c r="D89" s="881"/>
      <c r="E89" s="882"/>
      <c r="F89" s="86"/>
      <c r="G89" s="86"/>
    </row>
    <row r="90" spans="1:7" ht="25.5" customHeight="1">
      <c r="A90" s="2">
        <v>80</v>
      </c>
      <c r="B90" s="3"/>
      <c r="C90" s="469"/>
      <c r="D90" s="881"/>
      <c r="E90" s="882"/>
      <c r="F90" s="86"/>
      <c r="G90" s="86"/>
    </row>
    <row r="91" spans="1:7" ht="25.5" customHeight="1">
      <c r="A91" s="2">
        <v>81</v>
      </c>
      <c r="B91" s="3"/>
      <c r="C91" s="469"/>
      <c r="D91" s="881"/>
      <c r="E91" s="882"/>
      <c r="F91" s="86"/>
      <c r="G91" s="86"/>
    </row>
    <row r="92" spans="1:7" ht="25.5" customHeight="1">
      <c r="A92" s="2">
        <v>82</v>
      </c>
      <c r="B92" s="3"/>
      <c r="C92" s="469"/>
      <c r="D92" s="881"/>
      <c r="E92" s="882"/>
      <c r="F92" s="86"/>
      <c r="G92" s="86"/>
    </row>
    <row r="93" spans="1:7" ht="25.5" customHeight="1">
      <c r="A93" s="2">
        <v>83</v>
      </c>
      <c r="B93" s="3"/>
      <c r="C93" s="469"/>
      <c r="D93" s="881"/>
      <c r="E93" s="882"/>
      <c r="F93" s="86"/>
      <c r="G93" s="86"/>
    </row>
    <row r="94" spans="1:7" ht="25.5" customHeight="1">
      <c r="A94" s="2">
        <v>84</v>
      </c>
      <c r="B94" s="3"/>
      <c r="C94" s="469"/>
      <c r="D94" s="881"/>
      <c r="E94" s="882"/>
      <c r="F94" s="86"/>
      <c r="G94" s="86"/>
    </row>
    <row r="95" spans="1:7" ht="25.5" customHeight="1">
      <c r="A95" s="2">
        <v>85</v>
      </c>
      <c r="B95" s="3"/>
      <c r="C95" s="469"/>
      <c r="D95" s="881"/>
      <c r="E95" s="882"/>
      <c r="F95" s="86"/>
      <c r="G95" s="86"/>
    </row>
    <row r="96" spans="1:7" ht="25.5" customHeight="1">
      <c r="A96" s="2">
        <v>86</v>
      </c>
      <c r="B96" s="3"/>
      <c r="C96" s="469"/>
      <c r="D96" s="881"/>
      <c r="E96" s="882"/>
      <c r="F96" s="86"/>
      <c r="G96" s="86"/>
    </row>
    <row r="97" spans="1:7" ht="25.5" customHeight="1">
      <c r="A97" s="2">
        <v>87</v>
      </c>
      <c r="B97" s="3"/>
      <c r="C97" s="469"/>
      <c r="D97" s="881"/>
      <c r="E97" s="882"/>
      <c r="F97" s="86"/>
      <c r="G97" s="86"/>
    </row>
    <row r="98" spans="1:7" ht="25.5" customHeight="1">
      <c r="A98" s="2">
        <v>88</v>
      </c>
      <c r="B98" s="3"/>
      <c r="C98" s="469"/>
      <c r="D98" s="881"/>
      <c r="E98" s="882"/>
      <c r="F98" s="86"/>
      <c r="G98" s="86"/>
    </row>
    <row r="99" spans="1:7" ht="25.5" customHeight="1">
      <c r="A99" s="2">
        <v>89</v>
      </c>
      <c r="B99" s="3"/>
      <c r="C99" s="469"/>
      <c r="D99" s="881"/>
      <c r="E99" s="882"/>
      <c r="F99" s="86"/>
      <c r="G99" s="86"/>
    </row>
    <row r="100" spans="1:7" ht="25.5" customHeight="1">
      <c r="A100" s="2">
        <v>90</v>
      </c>
      <c r="B100" s="3"/>
      <c r="C100" s="469"/>
      <c r="D100" s="881"/>
      <c r="E100" s="882"/>
      <c r="F100" s="86"/>
      <c r="G100" s="86"/>
    </row>
    <row r="101" spans="1:7" ht="25.5" customHeight="1">
      <c r="A101" s="2">
        <v>91</v>
      </c>
      <c r="B101" s="3"/>
      <c r="C101" s="469"/>
      <c r="D101" s="881"/>
      <c r="E101" s="882"/>
      <c r="F101" s="86"/>
      <c r="G101" s="86"/>
    </row>
    <row r="102" spans="1:7" ht="25.5" customHeight="1">
      <c r="A102" s="2">
        <v>92</v>
      </c>
      <c r="B102" s="3"/>
      <c r="C102" s="469"/>
      <c r="D102" s="881"/>
      <c r="E102" s="882"/>
      <c r="F102" s="86"/>
      <c r="G102" s="86"/>
    </row>
    <row r="103" spans="1:7" ht="25.5" customHeight="1">
      <c r="A103" s="2">
        <v>93</v>
      </c>
      <c r="B103" s="3"/>
      <c r="C103" s="469"/>
      <c r="D103" s="881"/>
      <c r="E103" s="882"/>
      <c r="F103" s="86"/>
      <c r="G103" s="86"/>
    </row>
    <row r="104" spans="1:7" ht="25.5" customHeight="1">
      <c r="A104" s="2">
        <v>94</v>
      </c>
      <c r="B104" s="3"/>
      <c r="C104" s="469"/>
      <c r="D104" s="881"/>
      <c r="E104" s="882"/>
      <c r="F104" s="86"/>
      <c r="G104" s="86"/>
    </row>
    <row r="105" spans="1:7" ht="25.5" customHeight="1">
      <c r="A105" s="2">
        <v>95</v>
      </c>
      <c r="B105" s="3"/>
      <c r="C105" s="469"/>
      <c r="D105" s="881"/>
      <c r="E105" s="882"/>
      <c r="F105" s="86"/>
      <c r="G105" s="86"/>
    </row>
    <row r="106" spans="1:7" ht="25.5" customHeight="1">
      <c r="A106" s="2">
        <v>96</v>
      </c>
      <c r="B106" s="3"/>
      <c r="C106" s="469"/>
      <c r="D106" s="881"/>
      <c r="E106" s="882"/>
      <c r="F106" s="86"/>
      <c r="G106" s="86"/>
    </row>
    <row r="107" spans="1:7" ht="25.5" customHeight="1">
      <c r="A107" s="2">
        <v>97</v>
      </c>
      <c r="B107" s="3"/>
      <c r="C107" s="469"/>
      <c r="D107" s="881"/>
      <c r="E107" s="882"/>
      <c r="F107" s="86"/>
      <c r="G107" s="86"/>
    </row>
    <row r="108" spans="1:7" ht="25.5" customHeight="1">
      <c r="A108" s="2">
        <v>98</v>
      </c>
      <c r="B108" s="3"/>
      <c r="C108" s="469"/>
      <c r="D108" s="881"/>
      <c r="E108" s="882"/>
      <c r="F108" s="86"/>
      <c r="G108" s="86"/>
    </row>
    <row r="109" spans="1:7" ht="25.5" customHeight="1">
      <c r="A109" s="2">
        <v>99</v>
      </c>
      <c r="B109" s="3"/>
      <c r="C109" s="469"/>
      <c r="D109" s="881"/>
      <c r="E109" s="882"/>
      <c r="F109" s="86"/>
      <c r="G109" s="86"/>
    </row>
    <row r="110" spans="1:7" ht="25.5" customHeight="1">
      <c r="A110" s="2">
        <v>100</v>
      </c>
      <c r="B110" s="3"/>
      <c r="C110" s="469"/>
      <c r="D110" s="881"/>
      <c r="E110" s="882"/>
      <c r="F110" s="86"/>
      <c r="G110" s="86"/>
    </row>
  </sheetData>
  <sheetProtection selectLockedCells="1"/>
  <mergeCells count="105">
    <mergeCell ref="C110:E110"/>
    <mergeCell ref="C106:E106"/>
    <mergeCell ref="C107:E107"/>
    <mergeCell ref="C108:E108"/>
    <mergeCell ref="C109:E109"/>
    <mergeCell ref="C102:E102"/>
    <mergeCell ref="C103:E103"/>
    <mergeCell ref="C104:E104"/>
    <mergeCell ref="C105:E105"/>
    <mergeCell ref="C93:E93"/>
    <mergeCell ref="C86:E86"/>
    <mergeCell ref="C87:E87"/>
    <mergeCell ref="C88:E88"/>
    <mergeCell ref="C89:E89"/>
    <mergeCell ref="C98:E98"/>
    <mergeCell ref="C99:E99"/>
    <mergeCell ref="C100:E100"/>
    <mergeCell ref="C101:E101"/>
    <mergeCell ref="C94:E94"/>
    <mergeCell ref="C95:E95"/>
    <mergeCell ref="C96:E96"/>
    <mergeCell ref="C97:E97"/>
    <mergeCell ref="C84:E84"/>
    <mergeCell ref="C85:E85"/>
    <mergeCell ref="C78:E78"/>
    <mergeCell ref="C79:E79"/>
    <mergeCell ref="C80:E80"/>
    <mergeCell ref="C81:E81"/>
    <mergeCell ref="C90:E90"/>
    <mergeCell ref="C91:E91"/>
    <mergeCell ref="C92:E92"/>
    <mergeCell ref="C75:E75"/>
    <mergeCell ref="C76:E76"/>
    <mergeCell ref="C77:E77"/>
    <mergeCell ref="C70:E70"/>
    <mergeCell ref="C71:E71"/>
    <mergeCell ref="C72:E72"/>
    <mergeCell ref="C73:E73"/>
    <mergeCell ref="C82:E82"/>
    <mergeCell ref="C83:E83"/>
    <mergeCell ref="C67:E67"/>
    <mergeCell ref="C68:E68"/>
    <mergeCell ref="C69:E69"/>
    <mergeCell ref="C65:E65"/>
    <mergeCell ref="C61:E61"/>
    <mergeCell ref="C62:E62"/>
    <mergeCell ref="C63:E63"/>
    <mergeCell ref="C64:E64"/>
    <mergeCell ref="C74:E74"/>
    <mergeCell ref="A3:G3"/>
    <mergeCell ref="C9:E9"/>
    <mergeCell ref="C10:E10"/>
    <mergeCell ref="A7:B7"/>
    <mergeCell ref="C11:E11"/>
    <mergeCell ref="C12:E12"/>
    <mergeCell ref="C13:E13"/>
    <mergeCell ref="C66:E66"/>
    <mergeCell ref="C24:E24"/>
    <mergeCell ref="C25:E25"/>
    <mergeCell ref="C26:E26"/>
    <mergeCell ref="C27:E27"/>
    <mergeCell ref="C30:E30"/>
    <mergeCell ref="C31:E31"/>
    <mergeCell ref="C32:E32"/>
    <mergeCell ref="C33:E33"/>
    <mergeCell ref="C14:E14"/>
    <mergeCell ref="C15:E15"/>
    <mergeCell ref="C28:E28"/>
    <mergeCell ref="C29:E29"/>
    <mergeCell ref="C18:E18"/>
    <mergeCell ref="C19:E19"/>
    <mergeCell ref="C20:E20"/>
    <mergeCell ref="C16:E16"/>
    <mergeCell ref="C17:E17"/>
    <mergeCell ref="C38:E38"/>
    <mergeCell ref="C39:E39"/>
    <mergeCell ref="C40:E40"/>
    <mergeCell ref="C41:E41"/>
    <mergeCell ref="C34:E34"/>
    <mergeCell ref="C35:E35"/>
    <mergeCell ref="F5:G5"/>
    <mergeCell ref="C42:E42"/>
    <mergeCell ref="C43:E43"/>
    <mergeCell ref="C44:E44"/>
    <mergeCell ref="C45:E45"/>
    <mergeCell ref="C46:E46"/>
    <mergeCell ref="C47:E47"/>
    <mergeCell ref="C36:E36"/>
    <mergeCell ref="C37:E37"/>
    <mergeCell ref="C21:E21"/>
    <mergeCell ref="C22:E22"/>
    <mergeCell ref="C23:E23"/>
    <mergeCell ref="C54:E54"/>
    <mergeCell ref="C59:E59"/>
    <mergeCell ref="C60:E60"/>
    <mergeCell ref="C55:E55"/>
    <mergeCell ref="C56:E56"/>
    <mergeCell ref="C57:E57"/>
    <mergeCell ref="C58:E58"/>
    <mergeCell ref="C48:E48"/>
    <mergeCell ref="C49:E49"/>
    <mergeCell ref="C50:E50"/>
    <mergeCell ref="C51:E51"/>
    <mergeCell ref="C52:E52"/>
    <mergeCell ref="C53:E53"/>
  </mergeCells>
  <phoneticPr fontId="2"/>
  <printOptions horizontalCentered="1"/>
  <pageMargins left="0.78740157480314965" right="0.78740157480314965" top="0.98425196850393704" bottom="0.98425196850393704" header="0.51181102362204722" footer="0.51181102362204722"/>
  <pageSetup paperSize="9" scale="91" orientation="portrait" r:id="rId1"/>
  <headerFooter alignWithMargins="0"/>
  <rowBreaks count="3" manualBreakCount="3">
    <brk id="35" max="6" man="1"/>
    <brk id="60" max="6" man="1"/>
    <brk id="85"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Zeros="0" view="pageBreakPreview" topLeftCell="A22" zoomScaleNormal="100" zoomScaleSheetLayoutView="100" workbookViewId="0">
      <selection activeCell="D60" sqref="D60"/>
    </sheetView>
  </sheetViews>
  <sheetFormatPr defaultColWidth="9" defaultRowHeight="13.2"/>
  <cols>
    <col min="1" max="1" width="3.6640625" style="5" customWidth="1"/>
    <col min="2" max="2" width="10.6640625" style="5" customWidth="1"/>
    <col min="3" max="3" width="46.21875" style="1" customWidth="1"/>
    <col min="4" max="4" width="5.33203125" style="1" customWidth="1"/>
    <col min="5" max="5" width="9.44140625" style="1" customWidth="1"/>
    <col min="6" max="6" width="4.6640625" style="1" customWidth="1"/>
    <col min="7" max="7" width="9.6640625" style="1" customWidth="1"/>
    <col min="8" max="16384" width="9" style="1"/>
  </cols>
  <sheetData>
    <row r="1" spans="1:14" ht="19.2">
      <c r="A1" s="544" t="s">
        <v>22</v>
      </c>
      <c r="B1" s="544"/>
      <c r="C1" s="544"/>
      <c r="D1" s="544"/>
      <c r="E1" s="544"/>
      <c r="F1" s="544"/>
      <c r="G1" s="544"/>
      <c r="H1" s="544"/>
      <c r="I1" s="544"/>
      <c r="J1" s="544"/>
      <c r="K1" s="544"/>
      <c r="L1" s="544"/>
      <c r="M1" s="544"/>
      <c r="N1" s="544"/>
    </row>
    <row r="2" spans="1:14" ht="16.5" customHeight="1">
      <c r="A2" s="121" t="s">
        <v>227</v>
      </c>
      <c r="B2" s="132"/>
      <c r="C2" s="119"/>
      <c r="D2" s="119"/>
      <c r="E2" s="119"/>
      <c r="F2" s="119"/>
      <c r="G2" s="119"/>
    </row>
    <row r="3" spans="1:14" ht="6.75" customHeight="1">
      <c r="A3" s="133"/>
      <c r="B3" s="132"/>
      <c r="C3" s="119"/>
      <c r="D3" s="119"/>
      <c r="E3" s="119"/>
      <c r="F3" s="119"/>
      <c r="G3" s="119"/>
    </row>
    <row r="4" spans="1:14" s="9" customFormat="1" ht="16.5" customHeight="1">
      <c r="A4" s="471" t="s">
        <v>338</v>
      </c>
      <c r="B4" s="471"/>
      <c r="C4" s="471"/>
      <c r="D4" s="471"/>
      <c r="E4" s="471"/>
      <c r="F4" s="471"/>
      <c r="G4" s="471"/>
    </row>
    <row r="5" spans="1:14" ht="8.25" customHeight="1">
      <c r="A5" s="134"/>
      <c r="B5" s="132"/>
      <c r="C5" s="119"/>
      <c r="D5" s="119"/>
      <c r="E5" s="119"/>
      <c r="F5" s="119"/>
      <c r="G5" s="119"/>
    </row>
    <row r="6" spans="1:14" ht="16.5" customHeight="1">
      <c r="A6" s="135"/>
      <c r="B6" s="136"/>
      <c r="C6" s="120" t="s">
        <v>228</v>
      </c>
      <c r="D6" s="545">
        <f>別紙１!E5</f>
        <v>0</v>
      </c>
      <c r="E6" s="545"/>
      <c r="F6" s="545"/>
      <c r="G6" s="545"/>
    </row>
    <row r="7" spans="1:14" ht="5.25" customHeight="1">
      <c r="A7" s="121"/>
      <c r="B7" s="132"/>
      <c r="C7" s="119"/>
      <c r="D7" s="119"/>
      <c r="E7" s="119"/>
      <c r="F7" s="119"/>
      <c r="G7" s="119"/>
    </row>
    <row r="8" spans="1:14" ht="16.5" customHeight="1">
      <c r="A8" s="132" t="s">
        <v>97</v>
      </c>
      <c r="B8" s="132"/>
      <c r="C8" s="119"/>
      <c r="D8" s="119"/>
      <c r="E8" s="119"/>
      <c r="F8" s="119"/>
      <c r="G8" s="119"/>
    </row>
    <row r="9" spans="1:14" ht="16.5" customHeight="1">
      <c r="A9" s="132" t="s">
        <v>213</v>
      </c>
      <c r="B9" s="132"/>
      <c r="C9" s="119"/>
      <c r="D9" s="119"/>
      <c r="E9" s="119"/>
      <c r="F9" s="119"/>
      <c r="G9" s="119"/>
    </row>
    <row r="10" spans="1:14" ht="5.25" customHeight="1">
      <c r="A10" s="132"/>
      <c r="B10" s="132"/>
      <c r="C10" s="119"/>
      <c r="D10" s="119"/>
      <c r="E10" s="119"/>
      <c r="F10" s="119"/>
      <c r="G10" s="119"/>
    </row>
    <row r="11" spans="1:14" ht="16.5" customHeight="1">
      <c r="A11" s="132" t="s">
        <v>98</v>
      </c>
      <c r="B11" s="132"/>
      <c r="C11" s="119"/>
      <c r="D11" s="119"/>
      <c r="E11" s="119"/>
      <c r="F11" s="119"/>
      <c r="G11" s="119"/>
    </row>
    <row r="12" spans="1:14" ht="16.5" customHeight="1">
      <c r="A12" s="132" t="s">
        <v>99</v>
      </c>
      <c r="B12" s="132"/>
      <c r="C12" s="119"/>
      <c r="D12" s="119"/>
      <c r="E12" s="119"/>
      <c r="F12" s="119"/>
      <c r="G12" s="119"/>
    </row>
    <row r="13" spans="1:14" s="6" customFormat="1" ht="30" customHeight="1" thickBot="1">
      <c r="A13" s="137"/>
      <c r="B13" s="138" t="s">
        <v>112</v>
      </c>
      <c r="C13" s="507" t="s">
        <v>317</v>
      </c>
      <c r="D13" s="508"/>
      <c r="E13" s="508"/>
      <c r="F13" s="508"/>
      <c r="G13" s="509"/>
    </row>
    <row r="14" spans="1:14" s="6" customFormat="1" ht="16.5" customHeight="1">
      <c r="A14" s="137"/>
      <c r="B14" s="513" t="s">
        <v>339</v>
      </c>
      <c r="C14" s="522" t="s">
        <v>140</v>
      </c>
      <c r="D14" s="523"/>
      <c r="E14" s="524">
        <f>別紙2!P10</f>
        <v>0</v>
      </c>
      <c r="F14" s="524"/>
      <c r="G14" s="139" t="s">
        <v>50</v>
      </c>
    </row>
    <row r="15" spans="1:14" s="6" customFormat="1" ht="16.5" customHeight="1">
      <c r="A15" s="137"/>
      <c r="B15" s="514"/>
      <c r="C15" s="504" t="s">
        <v>139</v>
      </c>
      <c r="D15" s="505"/>
      <c r="E15" s="527">
        <f>別紙2!P11</f>
        <v>0</v>
      </c>
      <c r="F15" s="527"/>
      <c r="G15" s="140" t="s">
        <v>50</v>
      </c>
    </row>
    <row r="16" spans="1:14" s="6" customFormat="1" ht="16.5" customHeight="1">
      <c r="A16" s="137"/>
      <c r="B16" s="514"/>
      <c r="C16" s="504" t="s">
        <v>138</v>
      </c>
      <c r="D16" s="505"/>
      <c r="E16" s="525" t="e">
        <f>'別紙3-1'!C13</f>
        <v>#DIV/0!</v>
      </c>
      <c r="F16" s="525"/>
      <c r="G16" s="141" t="s">
        <v>237</v>
      </c>
    </row>
    <row r="17" spans="1:7" s="6" customFormat="1" ht="16.5" customHeight="1">
      <c r="A17" s="137"/>
      <c r="B17" s="514"/>
      <c r="C17" s="504" t="s">
        <v>113</v>
      </c>
      <c r="D17" s="505"/>
      <c r="E17" s="526" t="e">
        <f>'別紙3-1'!C21</f>
        <v>#DIV/0!</v>
      </c>
      <c r="F17" s="527"/>
      <c r="G17" s="142" t="s">
        <v>114</v>
      </c>
    </row>
    <row r="18" spans="1:7" s="6" customFormat="1" ht="16.5" customHeight="1" thickBot="1">
      <c r="A18" s="137"/>
      <c r="B18" s="515"/>
      <c r="C18" s="511" t="s">
        <v>115</v>
      </c>
      <c r="D18" s="512"/>
      <c r="E18" s="528" t="e">
        <f>'別紙3-1'!C29</f>
        <v>#DIV/0!</v>
      </c>
      <c r="F18" s="529"/>
      <c r="G18" s="143" t="s">
        <v>114</v>
      </c>
    </row>
    <row r="19" spans="1:7" s="6" customFormat="1" ht="16.5" customHeight="1">
      <c r="A19" s="137"/>
      <c r="B19" s="499" t="s">
        <v>104</v>
      </c>
      <c r="C19" s="492" t="s">
        <v>181</v>
      </c>
      <c r="D19" s="493"/>
      <c r="E19" s="493"/>
      <c r="F19" s="493"/>
      <c r="G19" s="494"/>
    </row>
    <row r="20" spans="1:7" s="6" customFormat="1" ht="16.5" customHeight="1">
      <c r="A20" s="137"/>
      <c r="B20" s="499"/>
      <c r="C20" s="492" t="s">
        <v>182</v>
      </c>
      <c r="D20" s="493"/>
      <c r="E20" s="493"/>
      <c r="F20" s="493"/>
      <c r="G20" s="494"/>
    </row>
    <row r="21" spans="1:7" s="6" customFormat="1" ht="16.5" customHeight="1">
      <c r="A21" s="137"/>
      <c r="B21" s="499"/>
      <c r="C21" s="492" t="s">
        <v>183</v>
      </c>
      <c r="D21" s="493"/>
      <c r="E21" s="493"/>
      <c r="F21" s="493"/>
      <c r="G21" s="494"/>
    </row>
    <row r="22" spans="1:7" s="6" customFormat="1" ht="30" customHeight="1">
      <c r="A22" s="137"/>
      <c r="B22" s="499"/>
      <c r="C22" s="504" t="s">
        <v>298</v>
      </c>
      <c r="D22" s="505"/>
      <c r="E22" s="505"/>
      <c r="F22" s="505"/>
      <c r="G22" s="506"/>
    </row>
    <row r="23" spans="1:7" s="6" customFormat="1" ht="16.5" customHeight="1">
      <c r="A23" s="137"/>
      <c r="B23" s="499"/>
      <c r="C23" s="492" t="s">
        <v>209</v>
      </c>
      <c r="D23" s="493"/>
      <c r="E23" s="493"/>
      <c r="F23" s="493"/>
      <c r="G23" s="494"/>
    </row>
    <row r="24" spans="1:7" s="6" customFormat="1" ht="16.5" customHeight="1">
      <c r="A24" s="137"/>
      <c r="B24" s="499"/>
      <c r="C24" s="492" t="s">
        <v>261</v>
      </c>
      <c r="D24" s="493"/>
      <c r="E24" s="493"/>
      <c r="F24" s="493"/>
      <c r="G24" s="494"/>
    </row>
    <row r="25" spans="1:7" s="6" customFormat="1" ht="16.5" customHeight="1">
      <c r="A25" s="137"/>
      <c r="B25" s="500"/>
      <c r="C25" s="501" t="s">
        <v>262</v>
      </c>
      <c r="D25" s="502"/>
      <c r="E25" s="502"/>
      <c r="F25" s="502"/>
      <c r="G25" s="503"/>
    </row>
    <row r="26" spans="1:7" s="5" customFormat="1" ht="16.5" customHeight="1">
      <c r="A26" s="132" t="s">
        <v>109</v>
      </c>
      <c r="B26" s="144"/>
      <c r="C26" s="132"/>
      <c r="D26" s="144"/>
      <c r="E26" s="132"/>
      <c r="F26" s="132"/>
      <c r="G26" s="132"/>
    </row>
    <row r="27" spans="1:7" s="10" customFormat="1" ht="30" customHeight="1" thickBot="1">
      <c r="A27" s="137"/>
      <c r="B27" s="138" t="s">
        <v>49</v>
      </c>
      <c r="C27" s="507" t="s">
        <v>102</v>
      </c>
      <c r="D27" s="508"/>
      <c r="E27" s="508"/>
      <c r="F27" s="508"/>
      <c r="G27" s="509"/>
    </row>
    <row r="28" spans="1:7" s="6" customFormat="1" ht="16.5" customHeight="1">
      <c r="A28" s="137"/>
      <c r="B28" s="513" t="s">
        <v>339</v>
      </c>
      <c r="C28" s="522" t="s">
        <v>148</v>
      </c>
      <c r="D28" s="523"/>
      <c r="E28" s="524">
        <f>別紙2!P19</f>
        <v>0</v>
      </c>
      <c r="F28" s="524"/>
      <c r="G28" s="139" t="s">
        <v>50</v>
      </c>
    </row>
    <row r="29" spans="1:7" s="10" customFormat="1" ht="16.5" customHeight="1">
      <c r="A29" s="137"/>
      <c r="B29" s="514"/>
      <c r="C29" s="504" t="s">
        <v>110</v>
      </c>
      <c r="D29" s="505"/>
      <c r="E29" s="516">
        <f>'別紙4-1'!C9</f>
        <v>0</v>
      </c>
      <c r="F29" s="516"/>
      <c r="G29" s="145" t="s">
        <v>8</v>
      </c>
    </row>
    <row r="30" spans="1:7" s="10" customFormat="1" ht="16.5" customHeight="1" thickBot="1">
      <c r="A30" s="137"/>
      <c r="B30" s="515"/>
      <c r="C30" s="511" t="s">
        <v>111</v>
      </c>
      <c r="D30" s="512"/>
      <c r="E30" s="521">
        <f>'別紙4-1'!C11</f>
        <v>0</v>
      </c>
      <c r="F30" s="521"/>
      <c r="G30" s="146" t="s">
        <v>8</v>
      </c>
    </row>
    <row r="31" spans="1:7" s="6" customFormat="1" ht="16.5" customHeight="1">
      <c r="A31" s="137"/>
      <c r="B31" s="498" t="s">
        <v>104</v>
      </c>
      <c r="C31" s="517" t="s">
        <v>181</v>
      </c>
      <c r="D31" s="517"/>
      <c r="E31" s="517"/>
      <c r="F31" s="517"/>
      <c r="G31" s="517"/>
    </row>
    <row r="32" spans="1:7" s="10" customFormat="1" ht="16.5" customHeight="1">
      <c r="A32" s="137"/>
      <c r="B32" s="499"/>
      <c r="C32" s="510" t="s">
        <v>184</v>
      </c>
      <c r="D32" s="510"/>
      <c r="E32" s="510"/>
      <c r="F32" s="510"/>
      <c r="G32" s="510"/>
    </row>
    <row r="33" spans="1:9" s="10" customFormat="1" ht="16.5" customHeight="1">
      <c r="A33" s="137"/>
      <c r="B33" s="499"/>
      <c r="C33" s="510" t="s">
        <v>185</v>
      </c>
      <c r="D33" s="510"/>
      <c r="E33" s="510"/>
      <c r="F33" s="510"/>
      <c r="G33" s="510"/>
    </row>
    <row r="34" spans="1:9" s="10" customFormat="1" ht="30" customHeight="1">
      <c r="A34" s="137"/>
      <c r="B34" s="499"/>
      <c r="C34" s="510" t="s">
        <v>299</v>
      </c>
      <c r="D34" s="510"/>
      <c r="E34" s="510"/>
      <c r="F34" s="510"/>
      <c r="G34" s="510"/>
    </row>
    <row r="35" spans="1:9" s="5" customFormat="1" ht="16.5" customHeight="1">
      <c r="A35" s="132"/>
      <c r="B35" s="499"/>
      <c r="C35" s="510" t="s">
        <v>210</v>
      </c>
      <c r="D35" s="510"/>
      <c r="E35" s="510"/>
      <c r="F35" s="510"/>
      <c r="G35" s="510"/>
    </row>
    <row r="36" spans="1:9" s="6" customFormat="1" ht="16.5" customHeight="1">
      <c r="A36" s="137"/>
      <c r="B36" s="500"/>
      <c r="C36" s="495" t="s">
        <v>286</v>
      </c>
      <c r="D36" s="496"/>
      <c r="E36" s="496"/>
      <c r="F36" s="496"/>
      <c r="G36" s="497"/>
    </row>
    <row r="37" spans="1:9" s="5" customFormat="1" ht="16.5" customHeight="1">
      <c r="A37" s="132" t="s">
        <v>149</v>
      </c>
      <c r="B37" s="144"/>
      <c r="C37" s="132"/>
      <c r="D37" s="144"/>
      <c r="E37" s="132"/>
      <c r="F37" s="132"/>
      <c r="G37" s="132"/>
    </row>
    <row r="38" spans="1:9" s="10" customFormat="1" ht="30" customHeight="1" thickBot="1">
      <c r="A38" s="137"/>
      <c r="B38" s="138" t="s">
        <v>49</v>
      </c>
      <c r="C38" s="507" t="s">
        <v>103</v>
      </c>
      <c r="D38" s="508"/>
      <c r="E38" s="508"/>
      <c r="F38" s="508"/>
      <c r="G38" s="509"/>
    </row>
    <row r="39" spans="1:9" s="6" customFormat="1" ht="16.5" customHeight="1">
      <c r="A39" s="137"/>
      <c r="B39" s="513" t="s">
        <v>339</v>
      </c>
      <c r="C39" s="522" t="s">
        <v>148</v>
      </c>
      <c r="D39" s="523"/>
      <c r="E39" s="524">
        <f>別紙2!P22</f>
        <v>0</v>
      </c>
      <c r="F39" s="524"/>
      <c r="G39" s="139" t="s">
        <v>50</v>
      </c>
    </row>
    <row r="40" spans="1:9" s="10" customFormat="1" ht="16.5" customHeight="1">
      <c r="A40" s="137"/>
      <c r="B40" s="514"/>
      <c r="C40" s="504" t="s">
        <v>150</v>
      </c>
      <c r="D40" s="505"/>
      <c r="E40" s="530" t="e">
        <f>'別紙5-1'!C13</f>
        <v>#DIV/0!</v>
      </c>
      <c r="F40" s="516"/>
      <c r="G40" s="145" t="s">
        <v>8</v>
      </c>
      <c r="H40" s="7"/>
      <c r="I40" s="7"/>
    </row>
    <row r="41" spans="1:9" s="10" customFormat="1" ht="16.5" customHeight="1" thickBot="1">
      <c r="A41" s="137"/>
      <c r="B41" s="515"/>
      <c r="C41" s="511" t="s">
        <v>153</v>
      </c>
      <c r="D41" s="512"/>
      <c r="E41" s="531" t="e">
        <f>'別紙5-1'!C21</f>
        <v>#DIV/0!</v>
      </c>
      <c r="F41" s="521"/>
      <c r="G41" s="146" t="s">
        <v>8</v>
      </c>
      <c r="H41" s="7"/>
      <c r="I41" s="7"/>
    </row>
    <row r="42" spans="1:9" s="6" customFormat="1" ht="16.5" customHeight="1">
      <c r="A42" s="137"/>
      <c r="B42" s="498" t="s">
        <v>104</v>
      </c>
      <c r="C42" s="518" t="s">
        <v>181</v>
      </c>
      <c r="D42" s="519"/>
      <c r="E42" s="519"/>
      <c r="F42" s="519"/>
      <c r="G42" s="520"/>
    </row>
    <row r="43" spans="1:9" s="10" customFormat="1" ht="16.5" customHeight="1">
      <c r="A43" s="137"/>
      <c r="B43" s="499"/>
      <c r="C43" s="504" t="s">
        <v>186</v>
      </c>
      <c r="D43" s="505"/>
      <c r="E43" s="505"/>
      <c r="F43" s="505"/>
      <c r="G43" s="506"/>
    </row>
    <row r="44" spans="1:9" s="10" customFormat="1" ht="16.5" customHeight="1">
      <c r="A44" s="137"/>
      <c r="B44" s="499"/>
      <c r="C44" s="504" t="s">
        <v>187</v>
      </c>
      <c r="D44" s="505"/>
      <c r="E44" s="505"/>
      <c r="F44" s="505"/>
      <c r="G44" s="506"/>
    </row>
    <row r="45" spans="1:9" s="10" customFormat="1" ht="30" customHeight="1">
      <c r="A45" s="137"/>
      <c r="B45" s="499"/>
      <c r="C45" s="504" t="s">
        <v>300</v>
      </c>
      <c r="D45" s="505"/>
      <c r="E45" s="505"/>
      <c r="F45" s="505"/>
      <c r="G45" s="506"/>
    </row>
    <row r="46" spans="1:9" s="10" customFormat="1" ht="16.5" customHeight="1">
      <c r="A46" s="137"/>
      <c r="B46" s="499"/>
      <c r="C46" s="510" t="s">
        <v>211</v>
      </c>
      <c r="D46" s="510"/>
      <c r="E46" s="510"/>
      <c r="F46" s="510"/>
      <c r="G46" s="510"/>
    </row>
    <row r="47" spans="1:9" s="6" customFormat="1" ht="16.5" customHeight="1">
      <c r="A47" s="137"/>
      <c r="B47" s="500"/>
      <c r="C47" s="495" t="s">
        <v>287</v>
      </c>
      <c r="D47" s="496"/>
      <c r="E47" s="496"/>
      <c r="F47" s="496"/>
      <c r="G47" s="497"/>
    </row>
    <row r="48" spans="1:9" ht="16.5" customHeight="1">
      <c r="A48" s="132" t="s">
        <v>154</v>
      </c>
      <c r="B48" s="144"/>
      <c r="C48" s="132"/>
      <c r="D48" s="132"/>
      <c r="E48" s="132"/>
      <c r="F48" s="144"/>
      <c r="G48" s="119"/>
    </row>
    <row r="49" spans="1:7" s="6" customFormat="1" ht="16.5" customHeight="1">
      <c r="A49" s="148"/>
      <c r="B49" s="543" t="s">
        <v>49</v>
      </c>
      <c r="C49" s="507" t="s">
        <v>151</v>
      </c>
      <c r="D49" s="508"/>
      <c r="E49" s="508"/>
      <c r="F49" s="508"/>
      <c r="G49" s="509"/>
    </row>
    <row r="50" spans="1:7" s="6" customFormat="1" ht="16.5" customHeight="1">
      <c r="A50" s="148"/>
      <c r="B50" s="499"/>
      <c r="C50" s="504" t="s">
        <v>152</v>
      </c>
      <c r="D50" s="505"/>
      <c r="E50" s="505"/>
      <c r="F50" s="505"/>
      <c r="G50" s="506"/>
    </row>
    <row r="51" spans="1:7" s="6" customFormat="1" ht="16.5" customHeight="1">
      <c r="A51" s="148"/>
      <c r="B51" s="499"/>
      <c r="C51" s="504" t="s">
        <v>100</v>
      </c>
      <c r="D51" s="505"/>
      <c r="E51" s="505"/>
      <c r="F51" s="505"/>
      <c r="G51" s="506"/>
    </row>
    <row r="52" spans="1:7" s="6" customFormat="1" ht="30" customHeight="1">
      <c r="A52" s="148"/>
      <c r="B52" s="499"/>
      <c r="C52" s="504" t="s">
        <v>116</v>
      </c>
      <c r="D52" s="505"/>
      <c r="E52" s="505"/>
      <c r="F52" s="505"/>
      <c r="G52" s="506"/>
    </row>
    <row r="53" spans="1:7" s="6" customFormat="1" ht="16.5" customHeight="1">
      <c r="A53" s="148"/>
      <c r="B53" s="499"/>
      <c r="C53" s="504" t="s">
        <v>101</v>
      </c>
      <c r="D53" s="505"/>
      <c r="E53" s="505"/>
      <c r="F53" s="505"/>
      <c r="G53" s="506"/>
    </row>
    <row r="54" spans="1:7" s="6" customFormat="1" ht="30" customHeight="1" thickBot="1">
      <c r="A54" s="148"/>
      <c r="B54" s="499"/>
      <c r="C54" s="504" t="s">
        <v>155</v>
      </c>
      <c r="D54" s="505"/>
      <c r="E54" s="505"/>
      <c r="F54" s="505"/>
      <c r="G54" s="506"/>
    </row>
    <row r="55" spans="1:7" s="6" customFormat="1" ht="16.5" customHeight="1">
      <c r="A55" s="148"/>
      <c r="B55" s="513" t="s">
        <v>339</v>
      </c>
      <c r="C55" s="522" t="s">
        <v>156</v>
      </c>
      <c r="D55" s="523"/>
      <c r="E55" s="523"/>
      <c r="F55" s="523"/>
      <c r="G55" s="541"/>
    </row>
    <row r="56" spans="1:7" s="6" customFormat="1" ht="16.5" customHeight="1">
      <c r="A56" s="148"/>
      <c r="B56" s="514"/>
      <c r="C56" s="532"/>
      <c r="D56" s="533"/>
      <c r="E56" s="533"/>
      <c r="F56" s="533"/>
      <c r="G56" s="534"/>
    </row>
    <row r="57" spans="1:7" s="6" customFormat="1" ht="16.5" customHeight="1">
      <c r="A57" s="148"/>
      <c r="B57" s="514"/>
      <c r="C57" s="532"/>
      <c r="D57" s="533"/>
      <c r="E57" s="533"/>
      <c r="F57" s="533"/>
      <c r="G57" s="534"/>
    </row>
    <row r="58" spans="1:7" s="6" customFormat="1" ht="16.5" customHeight="1">
      <c r="A58" s="148"/>
      <c r="B58" s="514"/>
      <c r="C58" s="532"/>
      <c r="D58" s="533"/>
      <c r="E58" s="533"/>
      <c r="F58" s="533"/>
      <c r="G58" s="534"/>
    </row>
    <row r="59" spans="1:7" s="6" customFormat="1" ht="16.5" customHeight="1">
      <c r="A59" s="148"/>
      <c r="B59" s="514"/>
      <c r="C59" s="504" t="s">
        <v>157</v>
      </c>
      <c r="D59" s="505"/>
      <c r="E59" s="505"/>
      <c r="F59" s="505"/>
      <c r="G59" s="542"/>
    </row>
    <row r="60" spans="1:7" s="6" customFormat="1" ht="16.5" customHeight="1">
      <c r="A60" s="148"/>
      <c r="B60" s="514"/>
      <c r="C60" s="150" t="s">
        <v>158</v>
      </c>
      <c r="D60" s="150"/>
      <c r="E60" s="180">
        <f>別紙６!C7</f>
        <v>0</v>
      </c>
      <c r="F60" s="151" t="s">
        <v>51</v>
      </c>
      <c r="G60" s="149"/>
    </row>
    <row r="61" spans="1:7" s="6" customFormat="1" ht="16.5" customHeight="1">
      <c r="A61" s="148"/>
      <c r="B61" s="514"/>
      <c r="C61" s="152" t="s">
        <v>159</v>
      </c>
      <c r="D61" s="152"/>
      <c r="E61" s="181">
        <f>別紙６!E7</f>
        <v>0</v>
      </c>
      <c r="F61" s="153" t="s">
        <v>51</v>
      </c>
      <c r="G61" s="149"/>
    </row>
    <row r="62" spans="1:7" s="6" customFormat="1" ht="16.5" customHeight="1">
      <c r="A62" s="148"/>
      <c r="B62" s="514"/>
      <c r="C62" s="152" t="s">
        <v>160</v>
      </c>
      <c r="D62" s="147"/>
      <c r="E62" s="181">
        <f>別紙６!G7</f>
        <v>0</v>
      </c>
      <c r="F62" s="153" t="s">
        <v>51</v>
      </c>
      <c r="G62" s="149"/>
    </row>
    <row r="63" spans="1:7" s="6" customFormat="1" ht="16.5" customHeight="1">
      <c r="A63" s="148"/>
      <c r="B63" s="514"/>
      <c r="C63" s="504" t="s">
        <v>161</v>
      </c>
      <c r="D63" s="505"/>
      <c r="E63" s="505"/>
      <c r="F63" s="505"/>
      <c r="G63" s="542"/>
    </row>
    <row r="64" spans="1:7" s="6" customFormat="1" ht="16.5" customHeight="1">
      <c r="A64" s="148"/>
      <c r="B64" s="514"/>
      <c r="C64" s="532"/>
      <c r="D64" s="533"/>
      <c r="E64" s="533"/>
      <c r="F64" s="533"/>
      <c r="G64" s="534"/>
    </row>
    <row r="65" spans="1:7" s="6" customFormat="1" ht="16.5" customHeight="1">
      <c r="A65" s="148"/>
      <c r="B65" s="514"/>
      <c r="C65" s="532"/>
      <c r="D65" s="533"/>
      <c r="E65" s="533"/>
      <c r="F65" s="533"/>
      <c r="G65" s="534"/>
    </row>
    <row r="66" spans="1:7" s="6" customFormat="1" ht="16.5" customHeight="1">
      <c r="A66" s="148"/>
      <c r="B66" s="514"/>
      <c r="C66" s="532"/>
      <c r="D66" s="533"/>
      <c r="E66" s="533"/>
      <c r="F66" s="533"/>
      <c r="G66" s="534"/>
    </row>
    <row r="67" spans="1:7" s="6" customFormat="1" ht="54" customHeight="1" thickBot="1">
      <c r="A67" s="148"/>
      <c r="B67" s="515"/>
      <c r="C67" s="511" t="s">
        <v>212</v>
      </c>
      <c r="D67" s="512"/>
      <c r="E67" s="512"/>
      <c r="F67" s="512"/>
      <c r="G67" s="535"/>
    </row>
    <row r="68" spans="1:7" s="6" customFormat="1" ht="16.5" customHeight="1">
      <c r="A68" s="148"/>
      <c r="B68" s="499" t="s">
        <v>104</v>
      </c>
      <c r="C68" s="504" t="s">
        <v>52</v>
      </c>
      <c r="D68" s="505"/>
      <c r="E68" s="505"/>
      <c r="F68" s="505"/>
      <c r="G68" s="506"/>
    </row>
    <row r="69" spans="1:7" s="6" customFormat="1" ht="16.5" customHeight="1">
      <c r="A69" s="148"/>
      <c r="B69" s="499"/>
      <c r="C69" s="504" t="s">
        <v>105</v>
      </c>
      <c r="D69" s="540"/>
      <c r="E69" s="540"/>
      <c r="F69" s="540"/>
      <c r="G69" s="506"/>
    </row>
    <row r="70" spans="1:7" s="6" customFormat="1" ht="16.5" customHeight="1">
      <c r="A70" s="148"/>
      <c r="B70" s="499"/>
      <c r="C70" s="536" t="s">
        <v>231</v>
      </c>
      <c r="D70" s="537"/>
      <c r="E70" s="537"/>
      <c r="F70" s="537"/>
      <c r="G70" s="538"/>
    </row>
    <row r="71" spans="1:7" s="6" customFormat="1" ht="13.5" customHeight="1">
      <c r="A71" s="148"/>
      <c r="B71" s="499"/>
      <c r="C71" s="536"/>
      <c r="D71" s="537"/>
      <c r="E71" s="537"/>
      <c r="F71" s="537"/>
      <c r="G71" s="538"/>
    </row>
    <row r="72" spans="1:7" s="6" customFormat="1" ht="54" customHeight="1">
      <c r="A72" s="148"/>
      <c r="B72" s="500"/>
      <c r="C72" s="501" t="s">
        <v>230</v>
      </c>
      <c r="D72" s="502"/>
      <c r="E72" s="502"/>
      <c r="F72" s="502"/>
      <c r="G72" s="503"/>
    </row>
    <row r="73" spans="1:7" ht="16.5" customHeight="1">
      <c r="A73" s="132"/>
      <c r="B73" s="132"/>
      <c r="C73" s="119"/>
      <c r="D73" s="119"/>
      <c r="E73" s="119"/>
      <c r="F73" s="119"/>
      <c r="G73" s="119"/>
    </row>
    <row r="74" spans="1:7" ht="16.5" customHeight="1">
      <c r="A74" s="121" t="s">
        <v>141</v>
      </c>
      <c r="B74" s="121"/>
      <c r="C74" s="117"/>
      <c r="D74" s="117"/>
      <c r="E74" s="117"/>
      <c r="F74" s="117"/>
      <c r="G74" s="117"/>
    </row>
    <row r="75" spans="1:7" ht="41.25" customHeight="1">
      <c r="A75" s="539" t="s">
        <v>188</v>
      </c>
      <c r="B75" s="539"/>
      <c r="C75" s="539"/>
      <c r="D75" s="539"/>
      <c r="E75" s="539"/>
      <c r="F75" s="539"/>
      <c r="G75" s="539"/>
    </row>
    <row r="76" spans="1:7" ht="18" customHeight="1">
      <c r="A76" s="539"/>
      <c r="B76" s="539"/>
      <c r="C76" s="539"/>
      <c r="D76" s="539"/>
      <c r="E76" s="539"/>
      <c r="F76" s="539"/>
      <c r="G76" s="539"/>
    </row>
    <row r="77" spans="1:7" ht="15.75" customHeight="1"/>
  </sheetData>
  <mergeCells count="73">
    <mergeCell ref="A1:N1"/>
    <mergeCell ref="C18:D18"/>
    <mergeCell ref="C13:G13"/>
    <mergeCell ref="E14:F14"/>
    <mergeCell ref="A4:G4"/>
    <mergeCell ref="D6:G6"/>
    <mergeCell ref="C14:D14"/>
    <mergeCell ref="C15:D15"/>
    <mergeCell ref="B14:B18"/>
    <mergeCell ref="E15:F15"/>
    <mergeCell ref="C16:D16"/>
    <mergeCell ref="C17:D17"/>
    <mergeCell ref="A75:G76"/>
    <mergeCell ref="B68:B72"/>
    <mergeCell ref="C68:G68"/>
    <mergeCell ref="C45:G45"/>
    <mergeCell ref="B39:B41"/>
    <mergeCell ref="C69:G69"/>
    <mergeCell ref="C53:G53"/>
    <mergeCell ref="C40:D40"/>
    <mergeCell ref="C41:D41"/>
    <mergeCell ref="E39:F39"/>
    <mergeCell ref="B55:B67"/>
    <mergeCell ref="C55:G55"/>
    <mergeCell ref="C56:G58"/>
    <mergeCell ref="C59:G59"/>
    <mergeCell ref="B49:B54"/>
    <mergeCell ref="C63:G63"/>
    <mergeCell ref="C72:G72"/>
    <mergeCell ref="C54:G54"/>
    <mergeCell ref="E40:F40"/>
    <mergeCell ref="E41:F41"/>
    <mergeCell ref="C39:D39"/>
    <mergeCell ref="C44:G44"/>
    <mergeCell ref="C64:G66"/>
    <mergeCell ref="C67:G67"/>
    <mergeCell ref="C51:G51"/>
    <mergeCell ref="C70:G71"/>
    <mergeCell ref="C52:G52"/>
    <mergeCell ref="C46:G46"/>
    <mergeCell ref="C20:G20"/>
    <mergeCell ref="C21:G21"/>
    <mergeCell ref="E16:F16"/>
    <mergeCell ref="E17:F17"/>
    <mergeCell ref="E18:F18"/>
    <mergeCell ref="B28:B30"/>
    <mergeCell ref="C50:G50"/>
    <mergeCell ref="C49:G49"/>
    <mergeCell ref="E29:F29"/>
    <mergeCell ref="C38:G38"/>
    <mergeCell ref="C31:G31"/>
    <mergeCell ref="C42:G42"/>
    <mergeCell ref="C29:D29"/>
    <mergeCell ref="E30:F30"/>
    <mergeCell ref="C28:D28"/>
    <mergeCell ref="C34:G34"/>
    <mergeCell ref="E28:F28"/>
    <mergeCell ref="C24:G24"/>
    <mergeCell ref="C36:G36"/>
    <mergeCell ref="B31:B36"/>
    <mergeCell ref="C47:G47"/>
    <mergeCell ref="B42:B47"/>
    <mergeCell ref="B19:B25"/>
    <mergeCell ref="C19:G19"/>
    <mergeCell ref="C23:G23"/>
    <mergeCell ref="C25:G25"/>
    <mergeCell ref="C43:G43"/>
    <mergeCell ref="C27:G27"/>
    <mergeCell ref="C32:G32"/>
    <mergeCell ref="C30:D30"/>
    <mergeCell ref="C33:G33"/>
    <mergeCell ref="C22:G22"/>
    <mergeCell ref="C35:G35"/>
  </mergeCells>
  <phoneticPr fontId="2"/>
  <printOptions horizontalCentered="1"/>
  <pageMargins left="0.78740157480314965" right="0.78740157480314965" top="0.98425196850393704" bottom="0.98425196850393704" header="0.51181102362204722" footer="0.51181102362204722"/>
  <pageSetup paperSize="9" scale="94" orientation="portrait" r:id="rId1"/>
  <headerFooter alignWithMargins="0"/>
  <rowBreaks count="1" manualBreakCount="1">
    <brk id="47"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showZeros="0" view="pageBreakPreview" zoomScaleNormal="100" workbookViewId="0">
      <selection activeCell="H13" sqref="H13"/>
    </sheetView>
  </sheetViews>
  <sheetFormatPr defaultColWidth="9" defaultRowHeight="13.2"/>
  <cols>
    <col min="1" max="1" width="1.6640625" style="1" customWidth="1"/>
    <col min="2" max="2" width="9.44140625" style="1" customWidth="1"/>
    <col min="3" max="3" width="15.33203125" style="1" customWidth="1"/>
    <col min="4" max="16" width="5.33203125" style="1" customWidth="1"/>
    <col min="17" max="16384" width="9" style="1"/>
  </cols>
  <sheetData>
    <row r="1" spans="1:21" ht="19.2">
      <c r="A1" s="551" t="s">
        <v>22</v>
      </c>
      <c r="B1" s="551"/>
      <c r="C1" s="551"/>
      <c r="D1" s="551"/>
      <c r="E1" s="551"/>
      <c r="F1" s="551"/>
      <c r="G1" s="551"/>
      <c r="H1" s="551"/>
      <c r="I1" s="551"/>
      <c r="J1" s="551"/>
      <c r="K1" s="551"/>
      <c r="L1" s="551"/>
      <c r="M1" s="551"/>
      <c r="N1" s="551"/>
      <c r="O1" s="551"/>
      <c r="P1" s="551"/>
      <c r="Q1" s="551"/>
      <c r="R1" s="551"/>
      <c r="S1" s="551"/>
      <c r="T1" s="551"/>
      <c r="U1" s="551"/>
    </row>
    <row r="2" spans="1:21" ht="14.4">
      <c r="A2" s="121" t="s">
        <v>162</v>
      </c>
      <c r="B2" s="119"/>
      <c r="C2" s="119"/>
      <c r="D2" s="119"/>
      <c r="E2" s="119"/>
      <c r="F2" s="119"/>
      <c r="G2" s="119"/>
      <c r="H2" s="119"/>
      <c r="I2" s="119"/>
      <c r="J2" s="119"/>
      <c r="K2" s="119"/>
      <c r="L2" s="119"/>
      <c r="M2" s="119"/>
      <c r="N2" s="119"/>
      <c r="O2" s="119"/>
      <c r="P2" s="119"/>
    </row>
    <row r="3" spans="1:21" s="9" customFormat="1" ht="21">
      <c r="A3" s="154"/>
      <c r="B3" s="155"/>
      <c r="C3" s="155"/>
      <c r="D3" s="155"/>
      <c r="E3" s="155"/>
      <c r="F3" s="155"/>
      <c r="G3" s="155"/>
      <c r="H3" s="155"/>
      <c r="I3" s="155"/>
      <c r="J3" s="155"/>
      <c r="K3" s="155"/>
      <c r="L3" s="155"/>
      <c r="M3" s="155"/>
      <c r="N3" s="155"/>
      <c r="O3" s="155"/>
      <c r="P3" s="155"/>
    </row>
    <row r="4" spans="1:21" s="9" customFormat="1" ht="16.2">
      <c r="A4" s="471" t="s">
        <v>73</v>
      </c>
      <c r="B4" s="471"/>
      <c r="C4" s="471"/>
      <c r="D4" s="471"/>
      <c r="E4" s="471"/>
      <c r="F4" s="471"/>
      <c r="G4" s="471"/>
      <c r="H4" s="471"/>
      <c r="I4" s="471"/>
      <c r="J4" s="471"/>
      <c r="K4" s="471"/>
      <c r="L4" s="471"/>
      <c r="M4" s="471"/>
      <c r="N4" s="471"/>
      <c r="O4" s="471"/>
      <c r="P4" s="471"/>
    </row>
    <row r="5" spans="1:21">
      <c r="A5" s="119"/>
      <c r="B5" s="119"/>
      <c r="C5" s="119"/>
      <c r="D5" s="119"/>
      <c r="E5" s="119"/>
      <c r="F5" s="119"/>
      <c r="G5" s="119"/>
      <c r="H5" s="119"/>
      <c r="I5" s="119"/>
      <c r="J5" s="119"/>
      <c r="K5" s="119"/>
      <c r="L5" s="119"/>
      <c r="M5" s="119"/>
      <c r="N5" s="119"/>
      <c r="O5" s="119"/>
      <c r="P5" s="119"/>
    </row>
    <row r="6" spans="1:21">
      <c r="A6" s="119"/>
      <c r="B6" s="557" t="e">
        <f>IF((P12/P10)&gt;4/5,"700,000円",IF(((P12+P13)/P10)&gt;4/5,"600,000円",IF(((P12+P13+P14)/P10)&gt;4/5,"500,000円","対象外")))</f>
        <v>#DIV/0!</v>
      </c>
      <c r="C6" s="558"/>
      <c r="D6" s="119"/>
      <c r="E6" s="119"/>
      <c r="F6" s="119"/>
      <c r="G6" s="119"/>
      <c r="H6" s="119"/>
      <c r="I6" s="556" t="s">
        <v>16</v>
      </c>
      <c r="J6" s="556"/>
      <c r="K6" s="560">
        <f>別紙１!E5</f>
        <v>0</v>
      </c>
      <c r="L6" s="560"/>
      <c r="M6" s="560"/>
      <c r="N6" s="560"/>
      <c r="O6" s="560"/>
      <c r="P6" s="560"/>
    </row>
    <row r="7" spans="1:21">
      <c r="A7" s="119"/>
      <c r="B7" s="559"/>
      <c r="C7" s="559"/>
      <c r="D7" s="119"/>
      <c r="E7" s="119"/>
      <c r="F7" s="119"/>
      <c r="G7" s="119"/>
      <c r="H7" s="119"/>
      <c r="I7" s="119"/>
      <c r="J7" s="119"/>
      <c r="K7" s="119"/>
      <c r="L7" s="119"/>
      <c r="M7" s="119"/>
      <c r="N7" s="119"/>
      <c r="O7" s="119"/>
      <c r="P7" s="119"/>
    </row>
    <row r="8" spans="1:21" ht="30" customHeight="1">
      <c r="A8" s="479"/>
      <c r="B8" s="555"/>
      <c r="C8" s="480"/>
      <c r="D8" s="156" t="s">
        <v>56</v>
      </c>
      <c r="E8" s="156" t="s">
        <v>57</v>
      </c>
      <c r="F8" s="156" t="s">
        <v>58</v>
      </c>
      <c r="G8" s="156" t="s">
        <v>59</v>
      </c>
      <c r="H8" s="156" t="s">
        <v>60</v>
      </c>
      <c r="I8" s="156" t="s">
        <v>61</v>
      </c>
      <c r="J8" s="156" t="s">
        <v>163</v>
      </c>
      <c r="K8" s="156" t="s">
        <v>62</v>
      </c>
      <c r="L8" s="156" t="s">
        <v>63</v>
      </c>
      <c r="M8" s="156" t="s">
        <v>64</v>
      </c>
      <c r="N8" s="156" t="s">
        <v>65</v>
      </c>
      <c r="O8" s="156" t="s">
        <v>66</v>
      </c>
      <c r="P8" s="156" t="s">
        <v>54</v>
      </c>
    </row>
    <row r="9" spans="1:21" ht="30" customHeight="1">
      <c r="A9" s="479" t="s">
        <v>67</v>
      </c>
      <c r="B9" s="555"/>
      <c r="C9" s="480"/>
      <c r="D9" s="156">
        <v>30</v>
      </c>
      <c r="E9" s="156">
        <v>31</v>
      </c>
      <c r="F9" s="156">
        <v>30</v>
      </c>
      <c r="G9" s="156">
        <v>31</v>
      </c>
      <c r="H9" s="156">
        <v>31</v>
      </c>
      <c r="I9" s="156">
        <v>30</v>
      </c>
      <c r="J9" s="156">
        <v>31</v>
      </c>
      <c r="K9" s="156">
        <v>30</v>
      </c>
      <c r="L9" s="156">
        <v>31</v>
      </c>
      <c r="M9" s="156">
        <v>31</v>
      </c>
      <c r="N9" s="156">
        <v>28</v>
      </c>
      <c r="O9" s="156">
        <v>31</v>
      </c>
      <c r="P9" s="156">
        <f t="shared" ref="P9:P24" si="0">SUM(D9:O9)</f>
        <v>365</v>
      </c>
    </row>
    <row r="10" spans="1:21" ht="30" customHeight="1" thickBot="1">
      <c r="A10" s="552" t="s">
        <v>69</v>
      </c>
      <c r="B10" s="553"/>
      <c r="C10" s="554"/>
      <c r="D10" s="182">
        <f>SUM(D12:D17)</f>
        <v>0</v>
      </c>
      <c r="E10" s="182">
        <f t="shared" ref="E10:O10" si="1">SUM(E12:E17)</f>
        <v>0</v>
      </c>
      <c r="F10" s="182">
        <f t="shared" si="1"/>
        <v>0</v>
      </c>
      <c r="G10" s="182">
        <f t="shared" si="1"/>
        <v>0</v>
      </c>
      <c r="H10" s="182">
        <f t="shared" si="1"/>
        <v>0</v>
      </c>
      <c r="I10" s="182">
        <f t="shared" si="1"/>
        <v>0</v>
      </c>
      <c r="J10" s="182">
        <f t="shared" si="1"/>
        <v>0</v>
      </c>
      <c r="K10" s="182">
        <f t="shared" si="1"/>
        <v>0</v>
      </c>
      <c r="L10" s="182">
        <f t="shared" si="1"/>
        <v>0</v>
      </c>
      <c r="M10" s="182">
        <f t="shared" si="1"/>
        <v>0</v>
      </c>
      <c r="N10" s="182">
        <f t="shared" si="1"/>
        <v>0</v>
      </c>
      <c r="O10" s="182">
        <f t="shared" si="1"/>
        <v>0</v>
      </c>
      <c r="P10" s="183">
        <f t="shared" ref="P10:P17" si="2">SUM(D10:O10)</f>
        <v>0</v>
      </c>
    </row>
    <row r="11" spans="1:21" ht="30" customHeight="1" thickBot="1">
      <c r="A11" s="546"/>
      <c r="B11" s="547" t="s">
        <v>71</v>
      </c>
      <c r="C11" s="157" t="s">
        <v>164</v>
      </c>
      <c r="D11" s="320">
        <f>SUM(D12:D15)</f>
        <v>0</v>
      </c>
      <c r="E11" s="320">
        <f t="shared" ref="E11:O11" si="3">SUM(E12:E15)</f>
        <v>0</v>
      </c>
      <c r="F11" s="320">
        <f t="shared" si="3"/>
        <v>0</v>
      </c>
      <c r="G11" s="320">
        <f t="shared" si="3"/>
        <v>0</v>
      </c>
      <c r="H11" s="320">
        <f t="shared" si="3"/>
        <v>0</v>
      </c>
      <c r="I11" s="320">
        <f t="shared" si="3"/>
        <v>0</v>
      </c>
      <c r="J11" s="320">
        <f t="shared" si="3"/>
        <v>0</v>
      </c>
      <c r="K11" s="320">
        <f t="shared" si="3"/>
        <v>0</v>
      </c>
      <c r="L11" s="320">
        <f t="shared" si="3"/>
        <v>0</v>
      </c>
      <c r="M11" s="320">
        <f t="shared" si="3"/>
        <v>0</v>
      </c>
      <c r="N11" s="320">
        <f t="shared" si="3"/>
        <v>0</v>
      </c>
      <c r="O11" s="320">
        <f t="shared" si="3"/>
        <v>0</v>
      </c>
      <c r="P11" s="184">
        <f>SUM(D11:O11)</f>
        <v>0</v>
      </c>
      <c r="Q11" s="371" t="s">
        <v>305</v>
      </c>
    </row>
    <row r="12" spans="1:21" ht="39.9" customHeight="1">
      <c r="A12" s="546"/>
      <c r="B12" s="548"/>
      <c r="C12" s="334" t="s">
        <v>306</v>
      </c>
      <c r="D12" s="177"/>
      <c r="E12" s="177"/>
      <c r="F12" s="177"/>
      <c r="G12" s="177"/>
      <c r="H12" s="177"/>
      <c r="I12" s="177"/>
      <c r="J12" s="177"/>
      <c r="K12" s="177"/>
      <c r="L12" s="177"/>
      <c r="M12" s="177"/>
      <c r="N12" s="177"/>
      <c r="O12" s="303"/>
      <c r="P12" s="185">
        <f t="shared" si="2"/>
        <v>0</v>
      </c>
    </row>
    <row r="13" spans="1:21" ht="39.9" customHeight="1">
      <c r="A13" s="546"/>
      <c r="B13" s="548"/>
      <c r="C13" s="334" t="s">
        <v>318</v>
      </c>
      <c r="D13" s="177"/>
      <c r="E13" s="177"/>
      <c r="F13" s="177"/>
      <c r="G13" s="177"/>
      <c r="H13" s="177"/>
      <c r="I13" s="177"/>
      <c r="J13" s="177"/>
      <c r="K13" s="177"/>
      <c r="L13" s="177"/>
      <c r="M13" s="177"/>
      <c r="N13" s="177"/>
      <c r="O13" s="304"/>
      <c r="P13" s="185">
        <f t="shared" si="2"/>
        <v>0</v>
      </c>
    </row>
    <row r="14" spans="1:21" ht="43.2" customHeight="1">
      <c r="A14" s="546"/>
      <c r="B14" s="548"/>
      <c r="C14" s="334" t="s">
        <v>328</v>
      </c>
      <c r="D14" s="177"/>
      <c r="E14" s="177"/>
      <c r="F14" s="177"/>
      <c r="G14" s="177"/>
      <c r="H14" s="177"/>
      <c r="I14" s="177"/>
      <c r="J14" s="177"/>
      <c r="K14" s="177"/>
      <c r="L14" s="177"/>
      <c r="M14" s="177"/>
      <c r="N14" s="177"/>
      <c r="O14" s="319"/>
      <c r="P14" s="185">
        <f t="shared" si="2"/>
        <v>0</v>
      </c>
    </row>
    <row r="15" spans="1:21" ht="43.2" customHeight="1">
      <c r="A15" s="546"/>
      <c r="B15" s="548"/>
      <c r="C15" s="334" t="s">
        <v>329</v>
      </c>
      <c r="D15" s="177"/>
      <c r="E15" s="177"/>
      <c r="F15" s="177"/>
      <c r="G15" s="177"/>
      <c r="H15" s="177"/>
      <c r="I15" s="177"/>
      <c r="J15" s="177"/>
      <c r="K15" s="177"/>
      <c r="L15" s="177"/>
      <c r="M15" s="177"/>
      <c r="N15" s="177"/>
      <c r="O15" s="321"/>
      <c r="P15" s="185">
        <f t="shared" ref="P15" si="4">SUM(D15:O15)</f>
        <v>0</v>
      </c>
    </row>
    <row r="16" spans="1:21" ht="30" customHeight="1">
      <c r="A16" s="546"/>
      <c r="B16" s="548"/>
      <c r="C16" s="157" t="s">
        <v>165</v>
      </c>
      <c r="D16" s="177"/>
      <c r="E16" s="177"/>
      <c r="F16" s="177"/>
      <c r="G16" s="177"/>
      <c r="H16" s="177"/>
      <c r="I16" s="177"/>
      <c r="J16" s="177"/>
      <c r="K16" s="177"/>
      <c r="L16" s="177"/>
      <c r="M16" s="177"/>
      <c r="N16" s="177"/>
      <c r="O16" s="319"/>
      <c r="P16" s="185">
        <f t="shared" si="2"/>
        <v>0</v>
      </c>
    </row>
    <row r="17" spans="1:17" ht="30" customHeight="1">
      <c r="A17" s="550"/>
      <c r="B17" s="549"/>
      <c r="C17" s="158" t="s">
        <v>72</v>
      </c>
      <c r="D17" s="177"/>
      <c r="E17" s="177"/>
      <c r="F17" s="177"/>
      <c r="G17" s="177"/>
      <c r="H17" s="177"/>
      <c r="I17" s="177"/>
      <c r="J17" s="177"/>
      <c r="K17" s="177"/>
      <c r="L17" s="177"/>
      <c r="M17" s="177"/>
      <c r="N17" s="177"/>
      <c r="O17" s="177"/>
      <c r="P17" s="182">
        <f t="shared" si="2"/>
        <v>0</v>
      </c>
    </row>
    <row r="18" spans="1:17" ht="30" customHeight="1" thickBot="1">
      <c r="A18" s="552" t="s">
        <v>68</v>
      </c>
      <c r="B18" s="553"/>
      <c r="C18" s="554"/>
      <c r="D18" s="182">
        <f>SUM(D19:D24)</f>
        <v>0</v>
      </c>
      <c r="E18" s="182">
        <f>SUM(E19:E24)</f>
        <v>0</v>
      </c>
      <c r="F18" s="182">
        <f t="shared" ref="F18:O18" si="5">SUM(F19:F24)</f>
        <v>0</v>
      </c>
      <c r="G18" s="182">
        <f t="shared" si="5"/>
        <v>0</v>
      </c>
      <c r="H18" s="182">
        <f t="shared" si="5"/>
        <v>0</v>
      </c>
      <c r="I18" s="182">
        <f t="shared" si="5"/>
        <v>0</v>
      </c>
      <c r="J18" s="182">
        <f t="shared" si="5"/>
        <v>0</v>
      </c>
      <c r="K18" s="182">
        <f t="shared" si="5"/>
        <v>0</v>
      </c>
      <c r="L18" s="182">
        <f t="shared" si="5"/>
        <v>0</v>
      </c>
      <c r="M18" s="182">
        <f t="shared" si="5"/>
        <v>0</v>
      </c>
      <c r="N18" s="182">
        <f t="shared" si="5"/>
        <v>0</v>
      </c>
      <c r="O18" s="182">
        <f t="shared" si="5"/>
        <v>0</v>
      </c>
      <c r="P18" s="183">
        <f t="shared" si="0"/>
        <v>0</v>
      </c>
    </row>
    <row r="19" spans="1:17" ht="30" customHeight="1" thickBot="1">
      <c r="A19" s="546"/>
      <c r="B19" s="547" t="s">
        <v>75</v>
      </c>
      <c r="C19" s="157" t="s">
        <v>164</v>
      </c>
      <c r="D19" s="3"/>
      <c r="E19" s="159"/>
      <c r="F19" s="159"/>
      <c r="G19" s="3"/>
      <c r="H19" s="3"/>
      <c r="I19" s="159"/>
      <c r="J19" s="159"/>
      <c r="K19" s="159"/>
      <c r="L19" s="3"/>
      <c r="M19" s="3"/>
      <c r="N19" s="159"/>
      <c r="O19" s="4"/>
      <c r="P19" s="184">
        <f t="shared" si="0"/>
        <v>0</v>
      </c>
      <c r="Q19" s="371" t="s">
        <v>142</v>
      </c>
    </row>
    <row r="20" spans="1:17" ht="30" customHeight="1">
      <c r="A20" s="546"/>
      <c r="B20" s="548"/>
      <c r="C20" s="157" t="s">
        <v>165</v>
      </c>
      <c r="D20" s="3"/>
      <c r="E20" s="159"/>
      <c r="F20" s="159"/>
      <c r="G20" s="3"/>
      <c r="H20" s="3"/>
      <c r="I20" s="159"/>
      <c r="J20" s="159"/>
      <c r="K20" s="159"/>
      <c r="L20" s="3"/>
      <c r="M20" s="3"/>
      <c r="N20" s="159"/>
      <c r="O20" s="3"/>
      <c r="P20" s="185">
        <f t="shared" si="0"/>
        <v>0</v>
      </c>
    </row>
    <row r="21" spans="1:17" ht="30" customHeight="1" thickBot="1">
      <c r="A21" s="546"/>
      <c r="B21" s="549"/>
      <c r="C21" s="158" t="s">
        <v>72</v>
      </c>
      <c r="D21" s="3"/>
      <c r="E21" s="159"/>
      <c r="F21" s="159"/>
      <c r="G21" s="3"/>
      <c r="H21" s="3"/>
      <c r="I21" s="159"/>
      <c r="J21" s="159"/>
      <c r="K21" s="159"/>
      <c r="L21" s="3"/>
      <c r="M21" s="3"/>
      <c r="N21" s="159"/>
      <c r="O21" s="3"/>
      <c r="P21" s="183">
        <f t="shared" si="0"/>
        <v>0</v>
      </c>
    </row>
    <row r="22" spans="1:17" ht="30" customHeight="1" thickBot="1">
      <c r="A22" s="546"/>
      <c r="B22" s="547" t="s">
        <v>76</v>
      </c>
      <c r="C22" s="157" t="s">
        <v>164</v>
      </c>
      <c r="D22" s="3"/>
      <c r="E22" s="3"/>
      <c r="F22" s="3"/>
      <c r="G22" s="3"/>
      <c r="H22" s="3"/>
      <c r="I22" s="3"/>
      <c r="J22" s="3"/>
      <c r="K22" s="3"/>
      <c r="L22" s="3"/>
      <c r="M22" s="3"/>
      <c r="N22" s="3"/>
      <c r="O22" s="4"/>
      <c r="P22" s="184">
        <f t="shared" si="0"/>
        <v>0</v>
      </c>
      <c r="Q22" s="371" t="s">
        <v>143</v>
      </c>
    </row>
    <row r="23" spans="1:17" ht="30" customHeight="1">
      <c r="A23" s="546"/>
      <c r="B23" s="548"/>
      <c r="C23" s="157" t="s">
        <v>165</v>
      </c>
      <c r="D23" s="3"/>
      <c r="E23" s="3"/>
      <c r="F23" s="3"/>
      <c r="G23" s="3"/>
      <c r="H23" s="3"/>
      <c r="I23" s="3"/>
      <c r="J23" s="3"/>
      <c r="K23" s="3"/>
      <c r="L23" s="3"/>
      <c r="M23" s="3"/>
      <c r="N23" s="3"/>
      <c r="O23" s="3"/>
      <c r="P23" s="185">
        <f t="shared" si="0"/>
        <v>0</v>
      </c>
    </row>
    <row r="24" spans="1:17" ht="30" customHeight="1">
      <c r="A24" s="550"/>
      <c r="B24" s="549"/>
      <c r="C24" s="158" t="s">
        <v>72</v>
      </c>
      <c r="D24" s="3"/>
      <c r="E24" s="3"/>
      <c r="F24" s="3"/>
      <c r="G24" s="3"/>
      <c r="H24" s="3"/>
      <c r="I24" s="3"/>
      <c r="J24" s="3"/>
      <c r="K24" s="3"/>
      <c r="L24" s="3"/>
      <c r="M24" s="3"/>
      <c r="N24" s="3"/>
      <c r="O24" s="3"/>
      <c r="P24" s="182">
        <f t="shared" si="0"/>
        <v>0</v>
      </c>
    </row>
    <row r="25" spans="1:17" ht="18.600000000000001" customHeight="1">
      <c r="A25" s="119" t="s">
        <v>74</v>
      </c>
      <c r="B25" s="119"/>
      <c r="C25" s="119"/>
      <c r="D25" s="119"/>
      <c r="E25" s="119"/>
      <c r="F25" s="119"/>
      <c r="G25" s="119"/>
      <c r="H25" s="119"/>
      <c r="I25" s="119"/>
      <c r="J25" s="119"/>
      <c r="K25" s="119"/>
      <c r="L25" s="119"/>
      <c r="M25" s="119"/>
      <c r="N25" s="119"/>
      <c r="O25" s="119"/>
      <c r="P25" s="119"/>
    </row>
    <row r="27" spans="1:17">
      <c r="D27" s="99" t="str">
        <f>IF(D$10&gt;0,IF(D$9=D$10+D$18,"OK","↑　開園日と休園日の合計が総日数と合いません"),"")</f>
        <v/>
      </c>
      <c r="E27" s="99"/>
      <c r="F27" s="99"/>
      <c r="G27" s="99"/>
      <c r="H27" s="99"/>
      <c r="I27" s="99"/>
      <c r="J27" s="99"/>
      <c r="K27" s="99"/>
      <c r="L27" s="99"/>
      <c r="M27" s="99"/>
      <c r="N27" s="99"/>
      <c r="O27" s="99"/>
    </row>
    <row r="28" spans="1:17">
      <c r="D28" s="5"/>
      <c r="E28" s="99" t="str">
        <f>IF(E$10&gt;0,IF(E$9=E$10+E$18,"OK","↑　開園日と休園日の合計が総日数と合いません"),"")</f>
        <v/>
      </c>
      <c r="F28" s="99"/>
      <c r="G28" s="99"/>
      <c r="H28" s="99"/>
      <c r="I28" s="99"/>
      <c r="J28" s="99"/>
      <c r="K28" s="99"/>
      <c r="L28" s="99"/>
      <c r="M28" s="99"/>
      <c r="N28" s="99"/>
      <c r="O28" s="99"/>
    </row>
    <row r="29" spans="1:17">
      <c r="D29" s="5"/>
      <c r="E29" s="99"/>
      <c r="F29" s="99" t="str">
        <f>IF(F$10&gt;0,IF(F$9=F$10+F$18,"OK","↑　開園日と休園日の合計が総日数と合いません"),"")</f>
        <v/>
      </c>
      <c r="G29" s="99"/>
      <c r="H29" s="99"/>
      <c r="I29" s="99"/>
      <c r="J29" s="99"/>
      <c r="K29" s="99"/>
      <c r="L29" s="99"/>
      <c r="M29" s="99"/>
      <c r="N29" s="99"/>
      <c r="O29" s="99"/>
    </row>
    <row r="30" spans="1:17">
      <c r="D30" s="5"/>
      <c r="E30" s="99"/>
      <c r="F30" s="99"/>
      <c r="G30" s="99" t="str">
        <f>IF(G$10&gt;0,IF(G$9=G$10+G$18,"OK","↑　開園日と休園日の合計が総日数と合いません"),"")</f>
        <v/>
      </c>
      <c r="H30" s="99"/>
      <c r="I30" s="99"/>
      <c r="J30" s="99"/>
      <c r="K30" s="99"/>
      <c r="L30" s="99"/>
      <c r="M30" s="99"/>
      <c r="N30" s="99"/>
      <c r="O30" s="99"/>
    </row>
    <row r="31" spans="1:17">
      <c r="D31" s="5"/>
      <c r="E31" s="99"/>
      <c r="F31" s="99"/>
      <c r="G31" s="99"/>
      <c r="H31" s="99" t="str">
        <f>IF(H$10&gt;0,IF(H$9=H$10+H$18,"OK","↑　開園日と休園日の合計が総日数と合いません"),"")</f>
        <v/>
      </c>
      <c r="I31" s="99"/>
      <c r="J31" s="99"/>
      <c r="K31" s="99"/>
      <c r="L31" s="99"/>
      <c r="M31" s="99"/>
      <c r="N31" s="99"/>
      <c r="O31" s="99"/>
    </row>
    <row r="32" spans="1:17">
      <c r="D32" s="5"/>
      <c r="E32" s="99"/>
      <c r="F32" s="99"/>
      <c r="G32" s="99"/>
      <c r="H32" s="99"/>
      <c r="I32" s="99" t="str">
        <f>IF(I$10&gt;0,IF(I$9=I$10+I$18,"OK","↑　開園日と休園日の合計が総日数と合いません"),"")</f>
        <v/>
      </c>
      <c r="J32" s="99"/>
      <c r="K32" s="99"/>
      <c r="L32" s="99"/>
      <c r="M32" s="99"/>
      <c r="N32" s="99"/>
      <c r="O32" s="99"/>
    </row>
    <row r="33" spans="4:15">
      <c r="D33" s="5"/>
      <c r="E33" s="99"/>
      <c r="F33" s="99"/>
      <c r="G33" s="99"/>
      <c r="H33" s="99"/>
      <c r="I33" s="99"/>
      <c r="J33" s="99" t="str">
        <f>IF(J$10&gt;0,IF(J$9=J$10+J$18,"OK","↑　開園日と休園日の合計が総日数と合いません"),"")</f>
        <v/>
      </c>
      <c r="K33" s="99"/>
      <c r="L33" s="99"/>
      <c r="M33" s="99"/>
      <c r="N33" s="99"/>
      <c r="O33" s="99"/>
    </row>
    <row r="34" spans="4:15">
      <c r="D34" s="5"/>
      <c r="E34" s="99"/>
      <c r="F34" s="99"/>
      <c r="G34" s="99"/>
      <c r="H34" s="99"/>
      <c r="I34" s="99"/>
      <c r="J34" s="99"/>
      <c r="K34" s="99" t="str">
        <f>IF(K$10&gt;0,IF(K$9=K$10+K$18,"OK","↑　開園日と休園日の合計が総日数と合いません"),"")</f>
        <v/>
      </c>
      <c r="L34" s="99"/>
      <c r="M34" s="99"/>
      <c r="N34" s="99"/>
      <c r="O34" s="99"/>
    </row>
    <row r="35" spans="4:15">
      <c r="D35" s="5"/>
      <c r="E35" s="99"/>
      <c r="F35" s="99"/>
      <c r="G35" s="99"/>
      <c r="H35" s="99"/>
      <c r="I35" s="99"/>
      <c r="J35" s="99"/>
      <c r="K35" s="99"/>
      <c r="L35" s="99" t="str">
        <f>IF(L$10&gt;0,IF(L$9=L$10+L$18,"OK","↑　開園日と休園日の合計が総日数と合いません"),"")</f>
        <v/>
      </c>
      <c r="M35" s="99"/>
      <c r="N35" s="99"/>
      <c r="O35" s="99"/>
    </row>
    <row r="36" spans="4:15">
      <c r="D36" s="5"/>
      <c r="E36" s="99"/>
      <c r="F36" s="99"/>
      <c r="G36" s="99"/>
      <c r="H36" s="99"/>
      <c r="I36" s="99"/>
      <c r="J36" s="99"/>
      <c r="K36" s="99"/>
      <c r="L36" s="99"/>
      <c r="M36" s="99" t="str">
        <f>IF(M$10&gt;0,IF(M$9=M$10+M$18,"OK","↑　開園日と休園日の合計が総日数と合いません"),"")</f>
        <v/>
      </c>
      <c r="N36" s="99"/>
      <c r="O36" s="99"/>
    </row>
    <row r="37" spans="4:15">
      <c r="D37" s="5"/>
      <c r="E37" s="99"/>
      <c r="F37" s="99"/>
      <c r="G37" s="99"/>
      <c r="H37" s="99"/>
      <c r="I37" s="99"/>
      <c r="J37" s="99"/>
      <c r="K37" s="99"/>
      <c r="L37" s="99"/>
      <c r="M37" s="99"/>
      <c r="N37" s="99" t="str">
        <f>IF(N$10&gt;0,IF(N$9=N$10+N$18,"OK","↑　開園日と休園日の合計が総日数と合いません"),"")</f>
        <v/>
      </c>
      <c r="O37" s="99"/>
    </row>
    <row r="38" spans="4:15">
      <c r="D38" s="5"/>
      <c r="E38" s="99"/>
      <c r="F38" s="99"/>
      <c r="G38" s="99"/>
      <c r="H38" s="99"/>
      <c r="I38" s="99"/>
      <c r="J38" s="99"/>
      <c r="K38" s="99"/>
      <c r="L38" s="99"/>
      <c r="M38" s="99"/>
      <c r="N38" s="99"/>
      <c r="O38" s="99" t="str">
        <f>IF(O$10&gt;0,IF(O$9=O$10+O$18,"OK","↑　開園日と休園日の合計が総日数と合いません"),"")</f>
        <v/>
      </c>
    </row>
  </sheetData>
  <mergeCells count="15">
    <mergeCell ref="A19:A21"/>
    <mergeCell ref="B19:B21"/>
    <mergeCell ref="A22:A24"/>
    <mergeCell ref="B22:B24"/>
    <mergeCell ref="A1:U1"/>
    <mergeCell ref="A4:P4"/>
    <mergeCell ref="A18:C18"/>
    <mergeCell ref="A11:A17"/>
    <mergeCell ref="A8:C8"/>
    <mergeCell ref="A9:C9"/>
    <mergeCell ref="A10:C10"/>
    <mergeCell ref="B11:B17"/>
    <mergeCell ref="I6:J6"/>
    <mergeCell ref="B6:C7"/>
    <mergeCell ref="K6:P6"/>
  </mergeCells>
  <phoneticPr fontId="2"/>
  <conditionalFormatting sqref="P19">
    <cfRule type="cellIs" dxfId="2" priority="1" stopIfTrue="1" operator="greaterThanOrEqual">
      <formula>10</formula>
    </cfRule>
  </conditionalFormatting>
  <conditionalFormatting sqref="P22">
    <cfRule type="cellIs" dxfId="1" priority="2" stopIfTrue="1" operator="greaterThanOrEqual">
      <formula>19</formula>
    </cfRule>
  </conditionalFormatting>
  <conditionalFormatting sqref="P11">
    <cfRule type="cellIs" dxfId="0" priority="3" stopIfTrue="1" operator="greaterThanOrEqual">
      <formula>IF(P10&gt;0,$P$10*4/5,"")</formula>
    </cfRule>
  </conditionalFormatting>
  <printOptions horizontalCentered="1"/>
  <pageMargins left="0.78740157480314965" right="0.78740157480314965" top="0.98425196850393704" bottom="0.98425196850393704" header="0.51181102362204722" footer="0.51181102362204722"/>
  <pageSetup paperSize="9" scale="8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1"/>
  <sheetViews>
    <sheetView showZeros="0" view="pageBreakPreview" topLeftCell="A4" zoomScaleNormal="100" zoomScaleSheetLayoutView="100" workbookViewId="0">
      <selection activeCell="C45" sqref="C45"/>
    </sheetView>
  </sheetViews>
  <sheetFormatPr defaultColWidth="9" defaultRowHeight="13.2"/>
  <cols>
    <col min="1" max="1" width="4.109375" style="88" customWidth="1"/>
    <col min="2" max="2" width="19.5546875" style="88" customWidth="1"/>
    <col min="3" max="4" width="15.6640625" style="88" customWidth="1"/>
    <col min="5" max="5" width="9.44140625" style="88" bestFit="1" customWidth="1"/>
    <col min="6" max="6" width="17" style="88" customWidth="1"/>
    <col min="7" max="7" width="9.33203125" style="88" customWidth="1"/>
    <col min="8" max="8" width="17" style="88" customWidth="1"/>
    <col min="9" max="10" width="11.33203125" style="88" customWidth="1"/>
    <col min="11" max="16384" width="9" style="88"/>
  </cols>
  <sheetData>
    <row r="1" spans="1:10" ht="19.2">
      <c r="A1" s="382" t="s">
        <v>320</v>
      </c>
    </row>
    <row r="2" spans="1:10" ht="15.75" customHeight="1">
      <c r="A2" s="346" t="s">
        <v>168</v>
      </c>
      <c r="B2" s="119"/>
      <c r="C2" s="119"/>
      <c r="D2" s="347"/>
      <c r="E2" s="347"/>
      <c r="F2" s="347"/>
      <c r="G2" s="347"/>
      <c r="H2" s="347"/>
      <c r="I2" s="342"/>
      <c r="J2" s="342"/>
    </row>
    <row r="3" spans="1:10" ht="15.75" customHeight="1">
      <c r="A3" s="119"/>
      <c r="B3" s="119"/>
      <c r="C3" s="347"/>
      <c r="D3" s="347"/>
      <c r="E3" s="347"/>
      <c r="F3" s="347"/>
      <c r="G3" s="347"/>
      <c r="H3" s="347"/>
      <c r="I3" s="342"/>
      <c r="J3" s="342"/>
    </row>
    <row r="4" spans="1:10" s="343" customFormat="1" ht="15.75" customHeight="1">
      <c r="A4" s="471" t="s">
        <v>169</v>
      </c>
      <c r="B4" s="471"/>
      <c r="C4" s="471"/>
      <c r="D4" s="471"/>
      <c r="E4" s="471"/>
      <c r="F4" s="471"/>
      <c r="G4" s="471"/>
      <c r="H4" s="471"/>
    </row>
    <row r="5" spans="1:10" ht="15.75" customHeight="1">
      <c r="A5" s="119"/>
      <c r="B5" s="119"/>
      <c r="C5" s="348"/>
      <c r="D5" s="348"/>
      <c r="E5" s="119"/>
      <c r="F5" s="119"/>
      <c r="G5" s="119"/>
      <c r="H5" s="119"/>
    </row>
    <row r="6" spans="1:10" ht="15.75" customHeight="1">
      <c r="A6" s="119"/>
      <c r="B6" s="119"/>
      <c r="C6" s="349"/>
      <c r="D6" s="119"/>
      <c r="E6" s="350" t="s">
        <v>16</v>
      </c>
      <c r="F6" s="560">
        <f>別紙１!E5</f>
        <v>0</v>
      </c>
      <c r="G6" s="560"/>
      <c r="H6" s="560"/>
    </row>
    <row r="7" spans="1:10" ht="15.75" customHeight="1">
      <c r="A7" s="119"/>
      <c r="B7" s="119"/>
      <c r="C7" s="349"/>
      <c r="D7" s="119"/>
      <c r="E7" s="351"/>
      <c r="F7" s="352"/>
      <c r="G7" s="352"/>
      <c r="H7" s="352"/>
    </row>
    <row r="8" spans="1:10" ht="18" customHeight="1">
      <c r="A8" s="119" t="s">
        <v>241</v>
      </c>
      <c r="B8" s="119"/>
      <c r="C8" s="349"/>
      <c r="D8" s="119"/>
      <c r="E8" s="119"/>
      <c r="F8" s="119"/>
      <c r="G8" s="341"/>
      <c r="H8" s="352"/>
      <c r="I8" s="344"/>
      <c r="J8" s="344"/>
    </row>
    <row r="9" spans="1:10" ht="18" customHeight="1">
      <c r="A9" s="119"/>
      <c r="B9" s="353"/>
      <c r="C9" s="354" t="s">
        <v>270</v>
      </c>
      <c r="D9" s="354" t="s">
        <v>238</v>
      </c>
      <c r="E9" s="119"/>
      <c r="F9" s="119"/>
      <c r="G9" s="341"/>
      <c r="H9" s="352"/>
      <c r="I9" s="344"/>
      <c r="J9" s="344"/>
    </row>
    <row r="10" spans="1:10" ht="24" customHeight="1">
      <c r="A10" s="119"/>
      <c r="B10" s="156" t="s">
        <v>10</v>
      </c>
      <c r="C10" s="202">
        <f>'別紙3-2'!L50</f>
        <v>0</v>
      </c>
      <c r="D10" s="355">
        <f>'別紙3-2'!B50</f>
        <v>0</v>
      </c>
      <c r="E10" s="119"/>
      <c r="F10" s="119"/>
      <c r="G10" s="119"/>
      <c r="H10" s="119"/>
      <c r="I10" s="344"/>
      <c r="J10" s="344"/>
    </row>
    <row r="11" spans="1:10" ht="24" customHeight="1">
      <c r="A11" s="119"/>
      <c r="B11" s="156" t="s">
        <v>166</v>
      </c>
      <c r="C11" s="202">
        <f>'別紙3-2'!AA50</f>
        <v>0</v>
      </c>
      <c r="D11" s="355">
        <f>'別紙3-2'!Q50</f>
        <v>0</v>
      </c>
      <c r="E11" s="119"/>
      <c r="F11" s="119" t="s">
        <v>239</v>
      </c>
      <c r="G11" s="119"/>
      <c r="H11" s="119"/>
    </row>
    <row r="12" spans="1:10" ht="24" customHeight="1" thickBot="1">
      <c r="A12" s="119"/>
      <c r="B12" s="356" t="s">
        <v>54</v>
      </c>
      <c r="C12" s="357">
        <f>SUM(C10:C11)</f>
        <v>0</v>
      </c>
      <c r="D12" s="358">
        <f>SUM(D10:D11)</f>
        <v>0</v>
      </c>
      <c r="E12" s="119"/>
      <c r="F12" s="568" t="s">
        <v>247</v>
      </c>
      <c r="G12" s="567" t="s">
        <v>167</v>
      </c>
      <c r="H12" s="568" t="s">
        <v>248</v>
      </c>
      <c r="I12" s="344"/>
      <c r="J12" s="344"/>
    </row>
    <row r="13" spans="1:10" ht="33" customHeight="1" thickBot="1">
      <c r="A13" s="119"/>
      <c r="B13" s="359" t="s">
        <v>244</v>
      </c>
      <c r="C13" s="563" t="e">
        <f>FLOOR(((C10+C11)/(D10+D11)),"0.5")</f>
        <v>#DIV/0!</v>
      </c>
      <c r="D13" s="564"/>
      <c r="E13" s="119"/>
      <c r="F13" s="569"/>
      <c r="G13" s="567"/>
      <c r="H13" s="569"/>
      <c r="I13" s="344"/>
      <c r="J13" s="344"/>
    </row>
    <row r="14" spans="1:10" ht="15.75" customHeight="1">
      <c r="A14" s="119"/>
      <c r="B14" s="119" t="s">
        <v>250</v>
      </c>
      <c r="C14" s="349"/>
      <c r="D14" s="119"/>
      <c r="E14" s="119"/>
      <c r="F14" s="119"/>
      <c r="G14" s="341"/>
      <c r="H14" s="352"/>
      <c r="I14" s="344"/>
      <c r="J14" s="344"/>
    </row>
    <row r="15" spans="1:10" ht="15.75" customHeight="1">
      <c r="A15" s="119"/>
      <c r="B15" s="119"/>
      <c r="C15" s="349"/>
      <c r="D15" s="119"/>
      <c r="E15" s="119"/>
      <c r="F15" s="119"/>
      <c r="G15" s="341"/>
      <c r="H15" s="352"/>
      <c r="I15" s="344"/>
      <c r="J15" s="344"/>
    </row>
    <row r="16" spans="1:10" ht="18" customHeight="1">
      <c r="A16" s="119" t="s">
        <v>242</v>
      </c>
      <c r="B16" s="119"/>
      <c r="C16" s="349"/>
      <c r="D16" s="119"/>
      <c r="E16" s="119"/>
      <c r="F16" s="119"/>
      <c r="G16" s="341"/>
      <c r="H16" s="352"/>
      <c r="I16" s="344"/>
      <c r="J16" s="344"/>
    </row>
    <row r="17" spans="1:10" ht="18" customHeight="1">
      <c r="A17" s="119"/>
      <c r="B17" s="353"/>
      <c r="C17" s="360" t="s">
        <v>271</v>
      </c>
      <c r="D17" s="361" t="s">
        <v>272</v>
      </c>
      <c r="E17" s="119"/>
      <c r="F17" s="119"/>
      <c r="G17" s="341"/>
      <c r="H17" s="352"/>
      <c r="I17" s="344"/>
      <c r="J17" s="344"/>
    </row>
    <row r="18" spans="1:10" ht="24" customHeight="1">
      <c r="A18" s="119"/>
      <c r="B18" s="156" t="s">
        <v>10</v>
      </c>
      <c r="C18" s="202">
        <f>'別紙3-2'!M50</f>
        <v>0</v>
      </c>
      <c r="D18" s="202">
        <f>C10</f>
        <v>0</v>
      </c>
      <c r="E18" s="119"/>
      <c r="F18" s="119"/>
      <c r="G18" s="119"/>
      <c r="H18" s="119"/>
      <c r="I18" s="344"/>
      <c r="J18" s="344"/>
    </row>
    <row r="19" spans="1:10" ht="24" customHeight="1">
      <c r="A19" s="119"/>
      <c r="B19" s="156" t="s">
        <v>166</v>
      </c>
      <c r="C19" s="202">
        <f>'別紙3-2'!AB50</f>
        <v>0</v>
      </c>
      <c r="D19" s="202">
        <f>C11</f>
        <v>0</v>
      </c>
      <c r="E19" s="119"/>
      <c r="F19" s="119" t="s">
        <v>239</v>
      </c>
      <c r="G19" s="119"/>
      <c r="H19" s="119"/>
      <c r="I19" s="344"/>
      <c r="J19" s="344"/>
    </row>
    <row r="20" spans="1:10" ht="24" customHeight="1" thickBot="1">
      <c r="A20" s="119"/>
      <c r="B20" s="356" t="s">
        <v>54</v>
      </c>
      <c r="C20" s="357">
        <f>SUM(C18:C19)</f>
        <v>0</v>
      </c>
      <c r="D20" s="357">
        <f>SUM(D18:D19)</f>
        <v>0</v>
      </c>
      <c r="E20" s="119"/>
      <c r="F20" s="568" t="s">
        <v>254</v>
      </c>
      <c r="G20" s="567" t="s">
        <v>167</v>
      </c>
      <c r="H20" s="568" t="s">
        <v>247</v>
      </c>
      <c r="I20" s="344"/>
      <c r="J20" s="344"/>
    </row>
    <row r="21" spans="1:10" ht="33" customHeight="1" thickBot="1">
      <c r="A21" s="119"/>
      <c r="B21" s="362" t="s">
        <v>245</v>
      </c>
      <c r="C21" s="565" t="e">
        <f>ROUND((C18+C19)/(D18+D19),0)</f>
        <v>#DIV/0!</v>
      </c>
      <c r="D21" s="566"/>
      <c r="E21" s="119"/>
      <c r="F21" s="569"/>
      <c r="G21" s="567"/>
      <c r="H21" s="569"/>
      <c r="I21" s="344"/>
      <c r="J21" s="344"/>
    </row>
    <row r="22" spans="1:10" ht="15.75" customHeight="1">
      <c r="A22" s="119"/>
      <c r="B22" s="119" t="s">
        <v>288</v>
      </c>
      <c r="C22" s="349"/>
      <c r="D22" s="119"/>
      <c r="E22" s="119"/>
      <c r="F22" s="119"/>
      <c r="G22" s="341"/>
      <c r="H22" s="352"/>
      <c r="I22" s="344"/>
      <c r="J22" s="344"/>
    </row>
    <row r="23" spans="1:10" ht="15.75" customHeight="1">
      <c r="A23" s="119"/>
      <c r="B23" s="119"/>
      <c r="C23" s="349"/>
      <c r="D23" s="119"/>
      <c r="E23" s="119"/>
      <c r="F23" s="119"/>
      <c r="G23" s="341"/>
      <c r="H23" s="352"/>
      <c r="I23" s="344"/>
      <c r="J23" s="344"/>
    </row>
    <row r="24" spans="1:10" ht="18" customHeight="1">
      <c r="A24" s="119" t="s">
        <v>243</v>
      </c>
      <c r="B24" s="119"/>
      <c r="C24" s="349"/>
      <c r="D24" s="119"/>
      <c r="E24" s="119"/>
      <c r="F24" s="119"/>
      <c r="G24" s="341"/>
      <c r="H24" s="352"/>
      <c r="I24" s="344"/>
      <c r="J24" s="344"/>
    </row>
    <row r="25" spans="1:10" ht="18" customHeight="1">
      <c r="A25" s="119"/>
      <c r="B25" s="353"/>
      <c r="C25" s="361" t="s">
        <v>240</v>
      </c>
      <c r="D25" s="361" t="s">
        <v>238</v>
      </c>
      <c r="E25" s="119"/>
      <c r="F25" s="119"/>
      <c r="G25" s="341"/>
      <c r="H25" s="352"/>
      <c r="I25" s="344"/>
      <c r="J25" s="344"/>
    </row>
    <row r="26" spans="1:10" ht="24" customHeight="1">
      <c r="A26" s="119"/>
      <c r="B26" s="156" t="s">
        <v>10</v>
      </c>
      <c r="C26" s="363">
        <f>'別紙3-2'!N50</f>
        <v>0</v>
      </c>
      <c r="D26" s="355">
        <f>D10</f>
        <v>0</v>
      </c>
      <c r="E26" s="119"/>
      <c r="F26" s="119"/>
      <c r="G26" s="119"/>
      <c r="H26" s="119"/>
      <c r="I26" s="344"/>
      <c r="J26" s="344"/>
    </row>
    <row r="27" spans="1:10" ht="24" customHeight="1">
      <c r="A27" s="119"/>
      <c r="B27" s="156" t="s">
        <v>166</v>
      </c>
      <c r="C27" s="363">
        <f>'別紙3-2'!AC50</f>
        <v>0</v>
      </c>
      <c r="D27" s="355">
        <f>D11</f>
        <v>0</v>
      </c>
      <c r="E27" s="119"/>
      <c r="F27" s="119" t="s">
        <v>239</v>
      </c>
      <c r="G27" s="119"/>
      <c r="H27" s="119"/>
      <c r="I27" s="344"/>
      <c r="J27" s="344"/>
    </row>
    <row r="28" spans="1:10" ht="24" customHeight="1" thickBot="1">
      <c r="A28" s="119"/>
      <c r="B28" s="356" t="s">
        <v>54</v>
      </c>
      <c r="C28" s="364">
        <f>SUM(C26:C27)</f>
        <v>0</v>
      </c>
      <c r="D28" s="358">
        <f>SUM(D26:D27)</f>
        <v>0</v>
      </c>
      <c r="E28" s="119"/>
      <c r="F28" s="568" t="s">
        <v>249</v>
      </c>
      <c r="G28" s="567" t="s">
        <v>167</v>
      </c>
      <c r="H28" s="568" t="s">
        <v>248</v>
      </c>
      <c r="I28" s="344"/>
      <c r="J28" s="344"/>
    </row>
    <row r="29" spans="1:10" ht="33" customHeight="1" thickBot="1">
      <c r="A29" s="119"/>
      <c r="B29" s="362" t="s">
        <v>246</v>
      </c>
      <c r="C29" s="565" t="e">
        <f>INT((C26+C27)/(D26+D27))</f>
        <v>#DIV/0!</v>
      </c>
      <c r="D29" s="566"/>
      <c r="E29" s="119"/>
      <c r="F29" s="569"/>
      <c r="G29" s="567"/>
      <c r="H29" s="569"/>
      <c r="I29" s="344"/>
      <c r="J29" s="344"/>
    </row>
    <row r="30" spans="1:10" ht="15.75" customHeight="1">
      <c r="A30" s="119"/>
      <c r="B30" s="119" t="s">
        <v>251</v>
      </c>
      <c r="C30" s="349"/>
      <c r="D30" s="119"/>
      <c r="E30" s="119"/>
      <c r="F30" s="119"/>
      <c r="G30" s="341"/>
      <c r="H30" s="352"/>
      <c r="I30" s="344"/>
      <c r="J30" s="344"/>
    </row>
    <row r="31" spans="1:10" ht="15.75" customHeight="1">
      <c r="A31" s="119"/>
      <c r="B31" s="119"/>
      <c r="C31" s="119"/>
      <c r="D31" s="119"/>
      <c r="E31" s="119"/>
      <c r="F31" s="119"/>
      <c r="G31" s="119"/>
      <c r="H31" s="119"/>
    </row>
    <row r="32" spans="1:10">
      <c r="A32" s="119" t="s">
        <v>319</v>
      </c>
      <c r="B32" s="119"/>
      <c r="C32" s="365"/>
      <c r="D32" s="119"/>
      <c r="E32" s="119"/>
      <c r="F32" s="119"/>
      <c r="G32" s="119"/>
      <c r="H32" s="119"/>
    </row>
    <row r="33" spans="2:3" ht="13.8" thickBot="1">
      <c r="C33" s="345"/>
    </row>
    <row r="34" spans="2:3" ht="24" customHeight="1" thickBot="1">
      <c r="B34" s="561"/>
      <c r="C34" s="562"/>
    </row>
    <row r="35" spans="2:3">
      <c r="C35" s="345"/>
    </row>
    <row r="36" spans="2:3">
      <c r="C36" s="345"/>
    </row>
    <row r="37" spans="2:3">
      <c r="C37" s="345"/>
    </row>
    <row r="38" spans="2:3">
      <c r="C38" s="345"/>
    </row>
    <row r="39" spans="2:3">
      <c r="C39" s="345"/>
    </row>
    <row r="40" spans="2:3">
      <c r="C40" s="345"/>
    </row>
    <row r="41" spans="2:3">
      <c r="C41" s="345"/>
    </row>
  </sheetData>
  <protectedRanges>
    <protectedRange algorithmName="SHA-512" hashValue="OpP5uTLe1ElsfZL29L6LCodMpQjkACzXNexJhho48LXk5MryreBiEAtoPRCkiK2phIdfBGr4+ok/uxEY8IeorA==" saltValue="xk1lb2bCtzg/pDmJGfOWnA==" spinCount="100000" sqref="A2:H32" name="範囲1"/>
  </protectedRanges>
  <mergeCells count="15">
    <mergeCell ref="B34:C34"/>
    <mergeCell ref="C13:D13"/>
    <mergeCell ref="C21:D21"/>
    <mergeCell ref="G28:G29"/>
    <mergeCell ref="A4:H4"/>
    <mergeCell ref="F12:F13"/>
    <mergeCell ref="G12:G13"/>
    <mergeCell ref="H12:H13"/>
    <mergeCell ref="G20:G21"/>
    <mergeCell ref="F6:H6"/>
    <mergeCell ref="F20:F21"/>
    <mergeCell ref="H20:H21"/>
    <mergeCell ref="F28:F29"/>
    <mergeCell ref="H28:H29"/>
    <mergeCell ref="C29:D29"/>
  </mergeCells>
  <phoneticPr fontId="2"/>
  <printOptions horizontalCentered="1"/>
  <pageMargins left="0.78740157480314965" right="0.39370078740157483" top="0.98425196850393704" bottom="0.98425196850393704" header="0.51181102362204722" footer="0.51181102362204722"/>
  <pageSetup paperSize="9" scale="85"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90"/>
  <sheetViews>
    <sheetView showZeros="0" view="pageBreakPreview" topLeftCell="A5" zoomScale="70" zoomScaleNormal="100" zoomScaleSheetLayoutView="70" workbookViewId="0">
      <selection activeCell="P18" sqref="P18:Q48"/>
    </sheetView>
  </sheetViews>
  <sheetFormatPr defaultColWidth="9" defaultRowHeight="13.2"/>
  <cols>
    <col min="1" max="1" width="7.33203125" style="20" customWidth="1"/>
    <col min="2" max="2" width="7.6640625" style="20" customWidth="1"/>
    <col min="3" max="3" width="9.44140625" style="20" customWidth="1"/>
    <col min="4" max="5" width="2.6640625" style="22" customWidth="1"/>
    <col min="6" max="6" width="10.109375" style="20" customWidth="1"/>
    <col min="7" max="7" width="9.33203125" style="20" customWidth="1"/>
    <col min="8" max="9" width="2.6640625" style="20" customWidth="1"/>
    <col min="10" max="10" width="9.6640625" style="20" customWidth="1"/>
    <col min="11" max="12" width="8.6640625" style="20" customWidth="1"/>
    <col min="13" max="13" width="10.6640625" style="20" customWidth="1"/>
    <col min="14" max="14" width="8.6640625" style="20" customWidth="1"/>
    <col min="15" max="15" width="8.44140625" style="22" customWidth="1"/>
    <col min="16" max="16" width="7.77734375" style="20" customWidth="1"/>
    <col min="17" max="17" width="8" style="20" customWidth="1"/>
    <col min="18" max="18" width="9.33203125" style="20" customWidth="1"/>
    <col min="19" max="20" width="2.6640625" style="22" customWidth="1"/>
    <col min="21" max="21" width="9.109375" style="20" customWidth="1"/>
    <col min="22" max="22" width="9.33203125" style="20" customWidth="1"/>
    <col min="23" max="24" width="2.6640625" style="20" customWidth="1"/>
    <col min="25" max="25" width="9.77734375" style="20" customWidth="1"/>
    <col min="26" max="27" width="8.6640625" style="20" customWidth="1"/>
    <col min="28" max="28" width="11.109375" style="20" customWidth="1"/>
    <col min="29" max="29" width="8.6640625" style="20" customWidth="1"/>
    <col min="30" max="30" width="8.6640625" style="22" customWidth="1"/>
    <col min="31" max="31" width="9" style="20"/>
    <col min="32" max="32" width="9.44140625" style="20" bestFit="1" customWidth="1"/>
    <col min="33" max="16384" width="9" style="20"/>
  </cols>
  <sheetData>
    <row r="1" spans="1:30" ht="21">
      <c r="A1" s="544" t="s">
        <v>22</v>
      </c>
      <c r="B1" s="544"/>
      <c r="C1" s="544"/>
      <c r="D1" s="544"/>
      <c r="E1" s="544"/>
      <c r="F1" s="544"/>
      <c r="G1" s="544"/>
      <c r="H1" s="544"/>
      <c r="I1" s="544"/>
      <c r="J1" s="544"/>
      <c r="K1" s="544"/>
      <c r="L1" s="544"/>
      <c r="M1" s="544"/>
      <c r="N1" s="544"/>
      <c r="O1" s="544"/>
      <c r="P1" s="633"/>
      <c r="Q1" s="633"/>
      <c r="R1" s="633"/>
      <c r="S1" s="633"/>
      <c r="T1" s="633"/>
      <c r="U1" s="633"/>
      <c r="V1" s="633"/>
      <c r="W1" s="633"/>
      <c r="X1" s="633"/>
      <c r="Y1" s="633"/>
      <c r="Z1" s="633"/>
      <c r="AA1" s="633"/>
      <c r="AB1" s="633"/>
      <c r="AC1" s="633"/>
      <c r="AD1" s="633"/>
    </row>
    <row r="2" spans="1:30" ht="19.5" customHeight="1">
      <c r="A2" s="160" t="s">
        <v>21</v>
      </c>
      <c r="B2" s="24"/>
      <c r="C2" s="24"/>
      <c r="D2" s="25"/>
      <c r="E2" s="25"/>
      <c r="F2" s="24"/>
      <c r="G2" s="24"/>
      <c r="H2" s="24"/>
      <c r="I2" s="24"/>
      <c r="J2" s="24"/>
      <c r="K2" s="160"/>
      <c r="L2" s="160"/>
      <c r="M2" s="24"/>
      <c r="N2" s="24"/>
      <c r="O2" s="25"/>
      <c r="P2" s="160" t="s">
        <v>21</v>
      </c>
      <c r="Q2" s="24"/>
      <c r="R2" s="24"/>
      <c r="S2" s="25"/>
      <c r="T2" s="25"/>
      <c r="U2" s="24"/>
      <c r="V2" s="24"/>
      <c r="W2" s="24"/>
      <c r="X2" s="24"/>
      <c r="Y2" s="24"/>
      <c r="Z2" s="160"/>
      <c r="AA2" s="160"/>
      <c r="AB2" s="24"/>
      <c r="AC2" s="24"/>
      <c r="AD2" s="25"/>
    </row>
    <row r="3" spans="1:30" s="23" customFormat="1" ht="17.25" customHeight="1">
      <c r="A3" s="634" t="s">
        <v>91</v>
      </c>
      <c r="B3" s="634"/>
      <c r="C3" s="634"/>
      <c r="D3" s="634"/>
      <c r="E3" s="634"/>
      <c r="F3" s="634"/>
      <c r="G3" s="634"/>
      <c r="H3" s="634"/>
      <c r="I3" s="634"/>
      <c r="J3" s="634"/>
      <c r="K3" s="634"/>
      <c r="L3" s="634"/>
      <c r="M3" s="634"/>
      <c r="N3" s="634"/>
      <c r="O3" s="634"/>
      <c r="P3" s="634" t="s">
        <v>92</v>
      </c>
      <c r="Q3" s="634"/>
      <c r="R3" s="634"/>
      <c r="S3" s="634"/>
      <c r="T3" s="634"/>
      <c r="U3" s="634"/>
      <c r="V3" s="634"/>
      <c r="W3" s="634"/>
      <c r="X3" s="634"/>
      <c r="Y3" s="634"/>
      <c r="Z3" s="634"/>
      <c r="AA3" s="634"/>
      <c r="AB3" s="634"/>
      <c r="AC3" s="634"/>
      <c r="AD3" s="634"/>
    </row>
    <row r="4" spans="1:30" ht="10.5" customHeight="1">
      <c r="A4" s="24"/>
      <c r="B4" s="24"/>
      <c r="C4" s="24"/>
      <c r="D4" s="25"/>
      <c r="E4" s="25"/>
      <c r="F4" s="161"/>
      <c r="G4" s="161"/>
      <c r="H4" s="161"/>
      <c r="I4" s="161"/>
      <c r="J4" s="161"/>
      <c r="K4" s="24"/>
      <c r="L4" s="24"/>
      <c r="M4" s="24"/>
      <c r="N4" s="24"/>
      <c r="O4" s="25"/>
      <c r="P4" s="24"/>
      <c r="Q4" s="24"/>
      <c r="R4" s="24"/>
      <c r="S4" s="25"/>
      <c r="T4" s="25"/>
      <c r="U4" s="161"/>
      <c r="V4" s="161"/>
      <c r="W4" s="161"/>
      <c r="X4" s="161"/>
      <c r="Y4" s="161"/>
      <c r="Z4" s="24"/>
      <c r="AA4" s="24"/>
      <c r="AB4" s="24"/>
      <c r="AC4" s="24"/>
      <c r="AD4" s="25"/>
    </row>
    <row r="5" spans="1:30" ht="15" customHeight="1">
      <c r="A5" s="24"/>
      <c r="B5" s="24"/>
      <c r="C5" s="24"/>
      <c r="D5" s="25"/>
      <c r="E5" s="25"/>
      <c r="F5" s="24"/>
      <c r="G5" s="24"/>
      <c r="H5" s="24"/>
      <c r="I5" s="24"/>
      <c r="J5" s="24" t="s">
        <v>16</v>
      </c>
      <c r="K5" s="545">
        <f>別紙１!E5</f>
        <v>0</v>
      </c>
      <c r="L5" s="545"/>
      <c r="M5" s="545"/>
      <c r="N5" s="545"/>
      <c r="O5" s="545"/>
      <c r="P5" s="24"/>
      <c r="Q5" s="24"/>
      <c r="R5" s="24"/>
      <c r="S5" s="25"/>
      <c r="T5" s="25"/>
      <c r="U5" s="24"/>
      <c r="V5" s="24"/>
      <c r="W5" s="24"/>
      <c r="X5" s="24"/>
      <c r="Y5" s="24" t="s">
        <v>16</v>
      </c>
      <c r="Z5" s="545">
        <f>別紙１!E5</f>
        <v>0</v>
      </c>
      <c r="AA5" s="545"/>
      <c r="AB5" s="545"/>
      <c r="AC5" s="545"/>
      <c r="AD5" s="545"/>
    </row>
    <row r="6" spans="1:30" ht="7.5" customHeight="1" thickBot="1">
      <c r="A6" s="24"/>
      <c r="B6" s="24"/>
      <c r="C6" s="24"/>
      <c r="D6" s="25"/>
      <c r="E6" s="25"/>
      <c r="F6" s="24"/>
      <c r="G6" s="24"/>
      <c r="H6" s="24"/>
      <c r="I6" s="24"/>
      <c r="J6" s="24"/>
      <c r="K6" s="24"/>
      <c r="L6" s="24"/>
      <c r="M6" s="26"/>
      <c r="N6" s="26"/>
      <c r="O6" s="26"/>
      <c r="P6" s="24"/>
      <c r="Q6" s="24"/>
      <c r="R6" s="24"/>
      <c r="S6" s="25"/>
      <c r="T6" s="25"/>
      <c r="U6" s="24"/>
      <c r="V6" s="24"/>
      <c r="W6" s="24"/>
      <c r="X6" s="24"/>
      <c r="Y6" s="24"/>
      <c r="Z6" s="24"/>
      <c r="AA6" s="24"/>
      <c r="AB6" s="26"/>
      <c r="AC6" s="26"/>
      <c r="AD6" s="26"/>
    </row>
    <row r="7" spans="1:30" ht="14.25" customHeight="1">
      <c r="A7" s="635" t="s">
        <v>89</v>
      </c>
      <c r="B7" s="636"/>
      <c r="C7" s="646" t="s">
        <v>13</v>
      </c>
      <c r="D7" s="647"/>
      <c r="E7" s="648" t="s">
        <v>95</v>
      </c>
      <c r="F7" s="648"/>
      <c r="G7" s="649"/>
      <c r="H7" s="639"/>
      <c r="I7" s="640"/>
      <c r="J7" s="640"/>
      <c r="K7" s="640"/>
      <c r="L7" s="641"/>
      <c r="M7" s="640"/>
      <c r="N7" s="640"/>
      <c r="O7" s="654"/>
      <c r="P7" s="635" t="s">
        <v>89</v>
      </c>
      <c r="Q7" s="636"/>
      <c r="R7" s="646" t="s">
        <v>13</v>
      </c>
      <c r="S7" s="647"/>
      <c r="T7" s="648" t="s">
        <v>95</v>
      </c>
      <c r="U7" s="648"/>
      <c r="V7" s="649"/>
      <c r="W7" s="639"/>
      <c r="X7" s="640"/>
      <c r="Y7" s="640"/>
      <c r="Z7" s="640"/>
      <c r="AA7" s="641"/>
      <c r="AB7" s="640"/>
      <c r="AC7" s="640"/>
      <c r="AD7" s="654"/>
    </row>
    <row r="8" spans="1:30" ht="14.25" customHeight="1" thickBot="1">
      <c r="A8" s="637"/>
      <c r="B8" s="638"/>
      <c r="C8" s="652" t="s">
        <v>20</v>
      </c>
      <c r="D8" s="653"/>
      <c r="E8" s="650" t="s">
        <v>96</v>
      </c>
      <c r="F8" s="650"/>
      <c r="G8" s="651"/>
      <c r="H8" s="644"/>
      <c r="I8" s="642"/>
      <c r="J8" s="642"/>
      <c r="K8" s="642"/>
      <c r="L8" s="645"/>
      <c r="M8" s="190"/>
      <c r="N8" s="642"/>
      <c r="O8" s="643"/>
      <c r="P8" s="637"/>
      <c r="Q8" s="638"/>
      <c r="R8" s="652" t="s">
        <v>20</v>
      </c>
      <c r="S8" s="653"/>
      <c r="T8" s="650" t="s">
        <v>96</v>
      </c>
      <c r="U8" s="650"/>
      <c r="V8" s="651"/>
      <c r="W8" s="644"/>
      <c r="X8" s="642"/>
      <c r="Y8" s="642"/>
      <c r="Z8" s="642"/>
      <c r="AA8" s="645"/>
      <c r="AB8" s="190"/>
      <c r="AC8" s="642"/>
      <c r="AD8" s="643"/>
    </row>
    <row r="9" spans="1:30" ht="14.25" customHeight="1" thickBot="1">
      <c r="A9" s="591" t="s">
        <v>11</v>
      </c>
      <c r="B9" s="592"/>
      <c r="C9" s="590"/>
      <c r="D9" s="590"/>
      <c r="E9" s="590"/>
      <c r="F9" s="590"/>
      <c r="G9" s="590"/>
      <c r="H9" s="590"/>
      <c r="I9" s="590"/>
      <c r="J9" s="590"/>
      <c r="K9" s="590"/>
      <c r="L9" s="189"/>
      <c r="M9" s="587" t="s">
        <v>19</v>
      </c>
      <c r="N9" s="587"/>
      <c r="O9" s="588"/>
      <c r="P9" s="591" t="s">
        <v>11</v>
      </c>
      <c r="Q9" s="592"/>
      <c r="R9" s="589"/>
      <c r="S9" s="590"/>
      <c r="T9" s="590"/>
      <c r="U9" s="590"/>
      <c r="V9" s="590"/>
      <c r="W9" s="590"/>
      <c r="X9" s="590"/>
      <c r="Y9" s="590"/>
      <c r="Z9" s="590"/>
      <c r="AA9" s="189"/>
      <c r="AB9" s="587" t="s">
        <v>88</v>
      </c>
      <c r="AC9" s="587"/>
      <c r="AD9" s="588"/>
    </row>
    <row r="10" spans="1:30" ht="14.25" customHeight="1" thickBot="1">
      <c r="A10" s="591" t="s">
        <v>12</v>
      </c>
      <c r="B10" s="592"/>
      <c r="C10" s="610" t="s">
        <v>326</v>
      </c>
      <c r="D10" s="610"/>
      <c r="E10" s="610"/>
      <c r="F10" s="610"/>
      <c r="G10" s="610"/>
      <c r="H10" s="610"/>
      <c r="I10" s="610"/>
      <c r="J10" s="610"/>
      <c r="K10" s="610"/>
      <c r="L10" s="610"/>
      <c r="M10" s="610"/>
      <c r="N10" s="610"/>
      <c r="O10" s="611"/>
      <c r="P10" s="591" t="s">
        <v>12</v>
      </c>
      <c r="Q10" s="592"/>
      <c r="R10" s="667" t="s">
        <v>327</v>
      </c>
      <c r="S10" s="668"/>
      <c r="T10" s="668"/>
      <c r="U10" s="668"/>
      <c r="V10" s="668"/>
      <c r="W10" s="668"/>
      <c r="X10" s="668"/>
      <c r="Y10" s="668"/>
      <c r="Z10" s="668"/>
      <c r="AA10" s="668"/>
      <c r="AB10" s="668"/>
      <c r="AC10" s="668"/>
      <c r="AD10" s="669"/>
    </row>
    <row r="11" spans="1:30" ht="14.25" customHeight="1" thickBot="1">
      <c r="A11" s="604"/>
      <c r="B11" s="605"/>
      <c r="C11" s="606"/>
      <c r="D11" s="606"/>
      <c r="E11" s="606"/>
      <c r="F11" s="606"/>
      <c r="G11" s="606"/>
      <c r="H11" s="607"/>
      <c r="I11" s="614"/>
      <c r="J11" s="615"/>
      <c r="K11" s="615"/>
      <c r="L11" s="615"/>
      <c r="M11" s="615"/>
      <c r="N11" s="615"/>
      <c r="O11" s="616"/>
      <c r="P11" s="604"/>
      <c r="Q11" s="605"/>
      <c r="R11" s="605"/>
      <c r="S11" s="605"/>
      <c r="T11" s="605"/>
      <c r="U11" s="605"/>
      <c r="V11" s="605"/>
      <c r="W11" s="666"/>
      <c r="X11" s="655"/>
      <c r="Y11" s="656"/>
      <c r="Z11" s="656"/>
      <c r="AA11" s="656"/>
      <c r="AB11" s="656"/>
      <c r="AC11" s="656"/>
      <c r="AD11" s="657"/>
    </row>
    <row r="12" spans="1:30" ht="12.6" customHeight="1" thickBot="1">
      <c r="A12" s="24"/>
      <c r="B12" s="24"/>
      <c r="C12" s="24"/>
      <c r="D12" s="25"/>
      <c r="E12" s="25"/>
      <c r="F12" s="24"/>
      <c r="G12" s="24"/>
      <c r="H12" s="24"/>
      <c r="I12" s="24"/>
      <c r="J12" s="24"/>
      <c r="K12" s="24"/>
      <c r="L12" s="24"/>
      <c r="M12" s="24"/>
      <c r="N12" s="24"/>
      <c r="O12" s="25"/>
      <c r="P12" s="24"/>
      <c r="Q12" s="24"/>
      <c r="R12" s="24"/>
      <c r="S12" s="25"/>
      <c r="T12" s="25"/>
      <c r="U12" s="24"/>
      <c r="V12" s="24"/>
      <c r="W12" s="24"/>
      <c r="X12" s="24"/>
      <c r="Y12" s="24"/>
      <c r="Z12" s="24"/>
      <c r="AA12" s="24"/>
      <c r="AB12" s="24"/>
      <c r="AC12" s="24"/>
      <c r="AD12" s="25"/>
    </row>
    <row r="13" spans="1:30" s="24" customFormat="1">
      <c r="A13" s="622" t="s">
        <v>38</v>
      </c>
      <c r="B13" s="623"/>
      <c r="C13" s="623"/>
      <c r="D13" s="623"/>
      <c r="E13" s="623"/>
      <c r="F13" s="623"/>
      <c r="G13" s="623"/>
      <c r="H13" s="623"/>
      <c r="I13" s="623"/>
      <c r="J13" s="623"/>
      <c r="K13" s="623"/>
      <c r="L13" s="623"/>
      <c r="M13" s="623"/>
      <c r="N13" s="623"/>
      <c r="O13" s="624"/>
      <c r="P13" s="622" t="s">
        <v>40</v>
      </c>
      <c r="Q13" s="623"/>
      <c r="R13" s="623"/>
      <c r="S13" s="623"/>
      <c r="T13" s="623"/>
      <c r="U13" s="623"/>
      <c r="V13" s="623"/>
      <c r="W13" s="623"/>
      <c r="X13" s="623"/>
      <c r="Y13" s="623"/>
      <c r="Z13" s="623"/>
      <c r="AA13" s="623"/>
      <c r="AB13" s="623"/>
      <c r="AC13" s="623"/>
      <c r="AD13" s="624"/>
    </row>
    <row r="14" spans="1:30" s="24" customFormat="1" ht="13.5" customHeight="1">
      <c r="A14" s="626"/>
      <c r="B14" s="627"/>
      <c r="C14" s="619" t="s">
        <v>14</v>
      </c>
      <c r="D14" s="620"/>
      <c r="E14" s="620"/>
      <c r="F14" s="620"/>
      <c r="G14" s="620"/>
      <c r="H14" s="620"/>
      <c r="I14" s="620"/>
      <c r="J14" s="620"/>
      <c r="K14" s="621"/>
      <c r="L14" s="330"/>
      <c r="M14" s="579" t="s">
        <v>255</v>
      </c>
      <c r="N14" s="579" t="s">
        <v>81</v>
      </c>
      <c r="O14" s="630" t="s">
        <v>82</v>
      </c>
      <c r="P14" s="626"/>
      <c r="Q14" s="660"/>
      <c r="R14" s="584" t="s">
        <v>14</v>
      </c>
      <c r="S14" s="585"/>
      <c r="T14" s="585"/>
      <c r="U14" s="585"/>
      <c r="V14" s="585"/>
      <c r="W14" s="585"/>
      <c r="X14" s="585"/>
      <c r="Y14" s="585"/>
      <c r="Z14" s="586"/>
      <c r="AA14" s="330"/>
      <c r="AB14" s="579" t="s">
        <v>255</v>
      </c>
      <c r="AC14" s="579" t="s">
        <v>81</v>
      </c>
      <c r="AD14" s="630" t="s">
        <v>82</v>
      </c>
    </row>
    <row r="15" spans="1:30" s="24" customFormat="1" ht="13.5" customHeight="1">
      <c r="A15" s="628"/>
      <c r="B15" s="629"/>
      <c r="C15" s="617" t="s">
        <v>83</v>
      </c>
      <c r="D15" s="618"/>
      <c r="E15" s="618"/>
      <c r="F15" s="618"/>
      <c r="G15" s="617" t="s">
        <v>84</v>
      </c>
      <c r="H15" s="618"/>
      <c r="I15" s="618"/>
      <c r="J15" s="618"/>
      <c r="K15" s="579" t="s">
        <v>90</v>
      </c>
      <c r="L15" s="594" t="s">
        <v>236</v>
      </c>
      <c r="M15" s="580"/>
      <c r="N15" s="580"/>
      <c r="O15" s="631"/>
      <c r="P15" s="628"/>
      <c r="Q15" s="661"/>
      <c r="R15" s="581" t="s">
        <v>83</v>
      </c>
      <c r="S15" s="582"/>
      <c r="T15" s="582"/>
      <c r="U15" s="583"/>
      <c r="V15" s="581" t="s">
        <v>84</v>
      </c>
      <c r="W15" s="582"/>
      <c r="X15" s="582"/>
      <c r="Y15" s="583"/>
      <c r="Z15" s="579" t="s">
        <v>90</v>
      </c>
      <c r="AA15" s="594" t="s">
        <v>236</v>
      </c>
      <c r="AB15" s="580"/>
      <c r="AC15" s="580"/>
      <c r="AD15" s="631"/>
    </row>
    <row r="16" spans="1:30" s="24" customFormat="1" ht="13.8" thickBot="1">
      <c r="A16" s="628"/>
      <c r="B16" s="629"/>
      <c r="C16" s="625" t="s">
        <v>42</v>
      </c>
      <c r="D16" s="625"/>
      <c r="E16" s="625" t="s">
        <v>43</v>
      </c>
      <c r="F16" s="625"/>
      <c r="G16" s="625" t="s">
        <v>42</v>
      </c>
      <c r="H16" s="625"/>
      <c r="I16" s="625" t="s">
        <v>43</v>
      </c>
      <c r="J16" s="625"/>
      <c r="K16" s="580"/>
      <c r="L16" s="595"/>
      <c r="M16" s="209" t="s">
        <v>237</v>
      </c>
      <c r="N16" s="209" t="s">
        <v>8</v>
      </c>
      <c r="O16" s="631"/>
      <c r="P16" s="662"/>
      <c r="Q16" s="663"/>
      <c r="R16" s="570" t="s">
        <v>42</v>
      </c>
      <c r="S16" s="571"/>
      <c r="T16" s="570" t="s">
        <v>43</v>
      </c>
      <c r="U16" s="571"/>
      <c r="V16" s="570" t="s">
        <v>42</v>
      </c>
      <c r="W16" s="571"/>
      <c r="X16" s="570" t="s">
        <v>43</v>
      </c>
      <c r="Y16" s="571"/>
      <c r="Z16" s="659"/>
      <c r="AA16" s="595"/>
      <c r="AB16" s="209" t="s">
        <v>237</v>
      </c>
      <c r="AC16" s="27" t="s">
        <v>8</v>
      </c>
      <c r="AD16" s="658"/>
    </row>
    <row r="17" spans="1:32" s="24" customFormat="1" ht="14.25" customHeight="1" thickTop="1" thickBot="1">
      <c r="A17" s="573" t="s">
        <v>93</v>
      </c>
      <c r="B17" s="574"/>
      <c r="C17" s="28">
        <v>0.33333333333333331</v>
      </c>
      <c r="D17" s="593" t="s">
        <v>0</v>
      </c>
      <c r="E17" s="593"/>
      <c r="F17" s="29">
        <v>0.375</v>
      </c>
      <c r="G17" s="28">
        <v>0.58333333333333337</v>
      </c>
      <c r="H17" s="593" t="s">
        <v>0</v>
      </c>
      <c r="I17" s="593"/>
      <c r="J17" s="29">
        <v>0.73055555555555562</v>
      </c>
      <c r="K17" s="390">
        <f t="shared" ref="K17:K48" si="0">IF(+F17-C17+J17-G17=0,"",IF((+F17-C17+J17-G17)*1440&lt;120,"NG",+F17-C17+J17-G17))</f>
        <v>0.18888888888888899</v>
      </c>
      <c r="L17" s="211">
        <f>FLOOR(K17,"0:30")*24</f>
        <v>4.5</v>
      </c>
      <c r="M17" s="210">
        <v>6</v>
      </c>
      <c r="N17" s="392">
        <v>18</v>
      </c>
      <c r="O17" s="30"/>
      <c r="P17" s="573" t="s">
        <v>93</v>
      </c>
      <c r="Q17" s="574"/>
      <c r="R17" s="28">
        <v>0.33333333333333331</v>
      </c>
      <c r="S17" s="593" t="s">
        <v>0</v>
      </c>
      <c r="T17" s="593"/>
      <c r="U17" s="29">
        <v>0.375</v>
      </c>
      <c r="V17" s="28">
        <v>0.58333333333333337</v>
      </c>
      <c r="W17" s="593" t="s">
        <v>0</v>
      </c>
      <c r="X17" s="593"/>
      <c r="Y17" s="29">
        <v>0.73055555555555562</v>
      </c>
      <c r="Z17" s="390">
        <f>IF(+U17-R17+Y17-V17=0,"",IF((+U17-R17+Y17-V17)*1440&lt;120,"NG",+U17-R17+Y17-V17))</f>
        <v>0.18888888888888899</v>
      </c>
      <c r="AA17" s="211">
        <f>FLOOR(Z17,"0:30")*24</f>
        <v>4.5</v>
      </c>
      <c r="AB17" s="210">
        <v>6</v>
      </c>
      <c r="AC17" s="393">
        <v>18</v>
      </c>
      <c r="AD17" s="30"/>
    </row>
    <row r="18" spans="1:32" ht="14.25" customHeight="1" thickTop="1">
      <c r="A18" s="608">
        <v>45809</v>
      </c>
      <c r="B18" s="609"/>
      <c r="C18" s="402"/>
      <c r="D18" s="632" t="s">
        <v>70</v>
      </c>
      <c r="E18" s="632"/>
      <c r="F18" s="421"/>
      <c r="G18" s="422"/>
      <c r="H18" s="632" t="s">
        <v>70</v>
      </c>
      <c r="I18" s="632"/>
      <c r="J18" s="423"/>
      <c r="K18" s="424" t="str">
        <f>IF(+F18-C18+J18-G18=0,"",IF((+F18-C18+J18-G18)*1440&lt;120,"NG",+F18-C18+J18-G18))</f>
        <v/>
      </c>
      <c r="L18" s="425" t="str">
        <f>IF(K18="","",FLOOR(K18,"0:30")*24)</f>
        <v/>
      </c>
      <c r="M18" s="426"/>
      <c r="N18" s="427"/>
      <c r="O18" s="428"/>
      <c r="P18" s="664">
        <v>45931</v>
      </c>
      <c r="Q18" s="665"/>
      <c r="R18" s="394"/>
      <c r="S18" s="632" t="s">
        <v>70</v>
      </c>
      <c r="T18" s="632"/>
      <c r="U18" s="395"/>
      <c r="V18" s="396"/>
      <c r="W18" s="632" t="s">
        <v>70</v>
      </c>
      <c r="X18" s="632"/>
      <c r="Y18" s="440"/>
      <c r="Z18" s="448" t="str">
        <f>IF(+U18-R18+Y18-V18=0,"",IF((+U18-R18+Y18-V18)*1440&lt;120,"NG",+U18-R18+Y18-V18))</f>
        <v/>
      </c>
      <c r="AA18" s="449" t="str">
        <f>IF(Z18="","",FLOOR(Z18,"0:30")*24)</f>
        <v/>
      </c>
      <c r="AB18" s="441"/>
      <c r="AC18" s="442"/>
      <c r="AD18" s="443"/>
      <c r="AF18" s="309"/>
    </row>
    <row r="19" spans="1:32" ht="14.25" customHeight="1">
      <c r="A19" s="612">
        <v>45810</v>
      </c>
      <c r="B19" s="613"/>
      <c r="C19" s="376"/>
      <c r="D19" s="572" t="s">
        <v>70</v>
      </c>
      <c r="E19" s="572"/>
      <c r="F19" s="378"/>
      <c r="G19" s="376"/>
      <c r="H19" s="572" t="s">
        <v>70</v>
      </c>
      <c r="I19" s="572"/>
      <c r="J19" s="395"/>
      <c r="K19" s="438" t="str">
        <f>IF(+F19-C19+J19-G19=0,"",IF((+F19-C19+J19-G19)*1440&lt;120,"NG",+F19-C19+J19-G19))</f>
        <v/>
      </c>
      <c r="L19" s="439" t="str">
        <f t="shared" ref="L19:L47" si="1">IF(K19="","",FLOOR(K19,"0:30")*24)</f>
        <v/>
      </c>
      <c r="M19" s="434"/>
      <c r="N19" s="435"/>
      <c r="O19" s="380"/>
      <c r="P19" s="575">
        <v>45932</v>
      </c>
      <c r="Q19" s="576"/>
      <c r="R19" s="376"/>
      <c r="S19" s="572" t="s">
        <v>70</v>
      </c>
      <c r="T19" s="572"/>
      <c r="U19" s="378"/>
      <c r="V19" s="376"/>
      <c r="W19" s="572" t="s">
        <v>70</v>
      </c>
      <c r="X19" s="572"/>
      <c r="Y19" s="378"/>
      <c r="Z19" s="438" t="str">
        <f t="shared" ref="Z19:Z47" si="2">IF(+U19-R19+Y19-V19=0,"",IF((+U19-R19+Y19-V19)*1440&lt;120,"NG",+U19-R19+Y19-V19))</f>
        <v/>
      </c>
      <c r="AA19" s="439" t="str">
        <f t="shared" ref="AA19:AA47" si="3">IF(Z19="","",FLOOR(Z19,"0:30")*24)</f>
        <v/>
      </c>
      <c r="AB19" s="434"/>
      <c r="AC19" s="437"/>
      <c r="AD19" s="380"/>
    </row>
    <row r="20" spans="1:32" ht="14.25" customHeight="1">
      <c r="A20" s="612">
        <v>45811</v>
      </c>
      <c r="B20" s="613"/>
      <c r="C20" s="376"/>
      <c r="D20" s="572" t="s">
        <v>70</v>
      </c>
      <c r="E20" s="572"/>
      <c r="F20" s="378"/>
      <c r="G20" s="376"/>
      <c r="H20" s="572" t="s">
        <v>70</v>
      </c>
      <c r="I20" s="572"/>
      <c r="J20" s="395"/>
      <c r="K20" s="438" t="str">
        <f>IF(+F20-C20+J20-G20=0,"",IF((+F20-C20+J20-G20)*1440&lt;120,"NG",+F20-C20+J20-G20))</f>
        <v/>
      </c>
      <c r="L20" s="439" t="str">
        <f t="shared" si="1"/>
        <v/>
      </c>
      <c r="M20" s="434"/>
      <c r="N20" s="435"/>
      <c r="O20" s="380"/>
      <c r="P20" s="575">
        <v>45933</v>
      </c>
      <c r="Q20" s="576"/>
      <c r="R20" s="377"/>
      <c r="S20" s="572" t="s">
        <v>70</v>
      </c>
      <c r="T20" s="572"/>
      <c r="U20" s="379"/>
      <c r="V20" s="377"/>
      <c r="W20" s="572" t="s">
        <v>70</v>
      </c>
      <c r="X20" s="572"/>
      <c r="Y20" s="379"/>
      <c r="Z20" s="438" t="str">
        <f t="shared" si="2"/>
        <v/>
      </c>
      <c r="AA20" s="439" t="str">
        <f t="shared" si="3"/>
        <v/>
      </c>
      <c r="AB20" s="436"/>
      <c r="AC20" s="436"/>
      <c r="AD20" s="381"/>
    </row>
    <row r="21" spans="1:32" ht="14.25" customHeight="1">
      <c r="A21" s="612">
        <v>45812</v>
      </c>
      <c r="B21" s="613"/>
      <c r="C21" s="376"/>
      <c r="D21" s="572" t="s">
        <v>70</v>
      </c>
      <c r="E21" s="572"/>
      <c r="F21" s="378"/>
      <c r="G21" s="376"/>
      <c r="H21" s="572" t="s">
        <v>70</v>
      </c>
      <c r="I21" s="572"/>
      <c r="J21" s="395"/>
      <c r="K21" s="438" t="str">
        <f>IF(+F21-C21+J21-G21=0,"",IF((+F21-C21+J21-G21)*1440&lt;120,"NG",+F21-C21+J21-G21))</f>
        <v/>
      </c>
      <c r="L21" s="439" t="str">
        <f t="shared" si="1"/>
        <v/>
      </c>
      <c r="M21" s="434"/>
      <c r="N21" s="435"/>
      <c r="O21" s="380"/>
      <c r="P21" s="577">
        <v>45934</v>
      </c>
      <c r="Q21" s="578"/>
      <c r="R21" s="901"/>
      <c r="S21" s="572" t="s">
        <v>70</v>
      </c>
      <c r="T21" s="572"/>
      <c r="U21" s="896"/>
      <c r="V21" s="901"/>
      <c r="W21" s="572" t="s">
        <v>70</v>
      </c>
      <c r="X21" s="572"/>
      <c r="Y21" s="896"/>
      <c r="Z21" s="429" t="str">
        <f t="shared" ref="Z21" si="4">IF(+U21-R21+Y21-V21=0,"",IF((+U21-R21+Y21-V21)*1440&lt;120,"NG",+U21-R21+Y21-V21))</f>
        <v/>
      </c>
      <c r="AA21" s="430" t="str">
        <f t="shared" ref="AA21" si="5">IF(Z21="","",FLOOR(Z21,"0:30")*24)</f>
        <v/>
      </c>
      <c r="AB21" s="897"/>
      <c r="AC21" s="897"/>
      <c r="AD21" s="898"/>
    </row>
    <row r="22" spans="1:32" ht="14.25" customHeight="1">
      <c r="A22" s="612">
        <v>45813</v>
      </c>
      <c r="B22" s="613"/>
      <c r="C22" s="376"/>
      <c r="D22" s="572" t="s">
        <v>70</v>
      </c>
      <c r="E22" s="572"/>
      <c r="F22" s="378"/>
      <c r="G22" s="376"/>
      <c r="H22" s="572" t="s">
        <v>70</v>
      </c>
      <c r="I22" s="572"/>
      <c r="J22" s="395"/>
      <c r="K22" s="438" t="str">
        <f>IF(+F22-C22+J22-G22=0,"",IF((+F22-C22+J22-G22)*1440&lt;120,"NG",+F22-C22+J22-G22))</f>
        <v/>
      </c>
      <c r="L22" s="439" t="str">
        <f t="shared" si="1"/>
        <v/>
      </c>
      <c r="M22" s="434"/>
      <c r="N22" s="435"/>
      <c r="O22" s="380"/>
      <c r="P22" s="577">
        <v>45935</v>
      </c>
      <c r="Q22" s="578"/>
      <c r="R22" s="404"/>
      <c r="S22" s="572" t="s">
        <v>70</v>
      </c>
      <c r="T22" s="572"/>
      <c r="U22" s="405"/>
      <c r="V22" s="404"/>
      <c r="W22" s="572" t="s">
        <v>70</v>
      </c>
      <c r="X22" s="572"/>
      <c r="Y22" s="405"/>
      <c r="Z22" s="429" t="str">
        <f t="shared" si="2"/>
        <v/>
      </c>
      <c r="AA22" s="430" t="str">
        <f t="shared" si="3"/>
        <v/>
      </c>
      <c r="AB22" s="431"/>
      <c r="AC22" s="433"/>
      <c r="AD22" s="428"/>
    </row>
    <row r="23" spans="1:32" ht="14.25" customHeight="1">
      <c r="A23" s="612">
        <v>45814</v>
      </c>
      <c r="B23" s="613"/>
      <c r="C23" s="376"/>
      <c r="D23" s="572" t="s">
        <v>70</v>
      </c>
      <c r="E23" s="572"/>
      <c r="F23" s="378"/>
      <c r="G23" s="376"/>
      <c r="H23" s="572" t="s">
        <v>70</v>
      </c>
      <c r="I23" s="572"/>
      <c r="J23" s="395"/>
      <c r="K23" s="438" t="str">
        <f t="shared" ref="K23:K44" si="6">IF(+F23-C23+J23-G23=0,"",IF((+F23-C23+J23-G23)*1440&lt;120,"NG",+F23-C23+J23-G23))</f>
        <v/>
      </c>
      <c r="L23" s="439" t="str">
        <f t="shared" si="1"/>
        <v/>
      </c>
      <c r="M23" s="434"/>
      <c r="N23" s="435"/>
      <c r="O23" s="380"/>
      <c r="P23" s="575">
        <v>45936</v>
      </c>
      <c r="Q23" s="576"/>
      <c r="R23" s="376"/>
      <c r="S23" s="572" t="s">
        <v>70</v>
      </c>
      <c r="T23" s="572"/>
      <c r="U23" s="378"/>
      <c r="V23" s="376"/>
      <c r="W23" s="572" t="s">
        <v>70</v>
      </c>
      <c r="X23" s="572"/>
      <c r="Y23" s="378"/>
      <c r="Z23" s="438" t="str">
        <f t="shared" si="2"/>
        <v/>
      </c>
      <c r="AA23" s="439" t="str">
        <f t="shared" si="3"/>
        <v/>
      </c>
      <c r="AB23" s="434"/>
      <c r="AC23" s="437"/>
      <c r="AD23" s="380"/>
    </row>
    <row r="24" spans="1:32" ht="14.25" customHeight="1">
      <c r="A24" s="608">
        <v>45815</v>
      </c>
      <c r="B24" s="609"/>
      <c r="C24" s="404"/>
      <c r="D24" s="572" t="s">
        <v>70</v>
      </c>
      <c r="E24" s="572"/>
      <c r="F24" s="405"/>
      <c r="G24" s="404"/>
      <c r="H24" s="572" t="s">
        <v>70</v>
      </c>
      <c r="I24" s="572"/>
      <c r="J24" s="421"/>
      <c r="K24" s="429" t="str">
        <f t="shared" ref="K24" si="7">IF(+F24-C24+J24-G24=0,"",IF((+F24-C24+J24-G24)*1440&lt;120,"NG",+F24-C24+J24-G24))</f>
        <v/>
      </c>
      <c r="L24" s="430" t="str">
        <f t="shared" ref="L24" si="8">IF(K24="","",FLOOR(K24,"0:30")*24)</f>
        <v/>
      </c>
      <c r="M24" s="431"/>
      <c r="N24" s="432"/>
      <c r="O24" s="428"/>
      <c r="P24" s="575">
        <v>45937</v>
      </c>
      <c r="Q24" s="576"/>
      <c r="R24" s="376"/>
      <c r="S24" s="572" t="s">
        <v>70</v>
      </c>
      <c r="T24" s="572"/>
      <c r="U24" s="378"/>
      <c r="V24" s="376"/>
      <c r="W24" s="572" t="s">
        <v>70</v>
      </c>
      <c r="X24" s="572"/>
      <c r="Y24" s="378"/>
      <c r="Z24" s="438" t="str">
        <f t="shared" si="2"/>
        <v/>
      </c>
      <c r="AA24" s="439" t="str">
        <f t="shared" si="3"/>
        <v/>
      </c>
      <c r="AB24" s="434"/>
      <c r="AC24" s="437"/>
      <c r="AD24" s="380"/>
    </row>
    <row r="25" spans="1:32" ht="14.25" customHeight="1">
      <c r="A25" s="608">
        <v>45816</v>
      </c>
      <c r="B25" s="609"/>
      <c r="C25" s="404"/>
      <c r="D25" s="572" t="s">
        <v>70</v>
      </c>
      <c r="E25" s="572"/>
      <c r="F25" s="405"/>
      <c r="G25" s="404"/>
      <c r="H25" s="572" t="s">
        <v>70</v>
      </c>
      <c r="I25" s="572"/>
      <c r="J25" s="421"/>
      <c r="K25" s="429" t="str">
        <f t="shared" si="6"/>
        <v/>
      </c>
      <c r="L25" s="430" t="str">
        <f t="shared" si="1"/>
        <v/>
      </c>
      <c r="M25" s="431"/>
      <c r="N25" s="432"/>
      <c r="O25" s="428"/>
      <c r="P25" s="575">
        <v>45938</v>
      </c>
      <c r="Q25" s="576"/>
      <c r="R25" s="376"/>
      <c r="S25" s="572" t="s">
        <v>70</v>
      </c>
      <c r="T25" s="572"/>
      <c r="U25" s="378"/>
      <c r="V25" s="376"/>
      <c r="W25" s="572" t="s">
        <v>70</v>
      </c>
      <c r="X25" s="572"/>
      <c r="Y25" s="378"/>
      <c r="Z25" s="438" t="str">
        <f t="shared" si="2"/>
        <v/>
      </c>
      <c r="AA25" s="439" t="str">
        <f t="shared" si="3"/>
        <v/>
      </c>
      <c r="AB25" s="434"/>
      <c r="AC25" s="437"/>
      <c r="AD25" s="380"/>
    </row>
    <row r="26" spans="1:32" ht="14.25" customHeight="1">
      <c r="A26" s="612">
        <v>45817</v>
      </c>
      <c r="B26" s="613"/>
      <c r="C26" s="376"/>
      <c r="D26" s="572" t="s">
        <v>70</v>
      </c>
      <c r="E26" s="572"/>
      <c r="F26" s="378"/>
      <c r="G26" s="376"/>
      <c r="H26" s="572" t="s">
        <v>70</v>
      </c>
      <c r="I26" s="572"/>
      <c r="J26" s="395"/>
      <c r="K26" s="438" t="str">
        <f t="shared" si="6"/>
        <v/>
      </c>
      <c r="L26" s="439" t="str">
        <f t="shared" si="1"/>
        <v/>
      </c>
      <c r="M26" s="434"/>
      <c r="N26" s="435"/>
      <c r="O26" s="380"/>
      <c r="P26" s="575">
        <v>45939</v>
      </c>
      <c r="Q26" s="576"/>
      <c r="R26" s="376"/>
      <c r="S26" s="572" t="s">
        <v>70</v>
      </c>
      <c r="T26" s="572"/>
      <c r="U26" s="378"/>
      <c r="V26" s="376"/>
      <c r="W26" s="572" t="s">
        <v>70</v>
      </c>
      <c r="X26" s="572"/>
      <c r="Y26" s="378"/>
      <c r="Z26" s="438" t="str">
        <f t="shared" si="2"/>
        <v/>
      </c>
      <c r="AA26" s="439" t="str">
        <f t="shared" si="3"/>
        <v/>
      </c>
      <c r="AB26" s="434"/>
      <c r="AC26" s="437"/>
      <c r="AD26" s="380"/>
    </row>
    <row r="27" spans="1:32" ht="14.25" customHeight="1">
      <c r="A27" s="612">
        <v>45818</v>
      </c>
      <c r="B27" s="613"/>
      <c r="C27" s="376"/>
      <c r="D27" s="572" t="s">
        <v>70</v>
      </c>
      <c r="E27" s="572"/>
      <c r="F27" s="378"/>
      <c r="G27" s="376"/>
      <c r="H27" s="572" t="s">
        <v>70</v>
      </c>
      <c r="I27" s="572"/>
      <c r="J27" s="395"/>
      <c r="K27" s="438" t="str">
        <f t="shared" si="6"/>
        <v/>
      </c>
      <c r="L27" s="439" t="str">
        <f t="shared" si="1"/>
        <v/>
      </c>
      <c r="M27" s="434"/>
      <c r="N27" s="435"/>
      <c r="O27" s="380"/>
      <c r="P27" s="575">
        <v>45940</v>
      </c>
      <c r="Q27" s="576"/>
      <c r="R27" s="377"/>
      <c r="S27" s="572" t="s">
        <v>70</v>
      </c>
      <c r="T27" s="572"/>
      <c r="U27" s="379"/>
      <c r="V27" s="377"/>
      <c r="W27" s="572" t="s">
        <v>70</v>
      </c>
      <c r="X27" s="572"/>
      <c r="Y27" s="379"/>
      <c r="Z27" s="438" t="str">
        <f t="shared" si="2"/>
        <v/>
      </c>
      <c r="AA27" s="439" t="str">
        <f t="shared" si="3"/>
        <v/>
      </c>
      <c r="AB27" s="436"/>
      <c r="AC27" s="436"/>
      <c r="AD27" s="381"/>
    </row>
    <row r="28" spans="1:32" ht="14.25" customHeight="1">
      <c r="A28" s="612">
        <v>45819</v>
      </c>
      <c r="B28" s="613"/>
      <c r="C28" s="376"/>
      <c r="D28" s="572" t="s">
        <v>70</v>
      </c>
      <c r="E28" s="572"/>
      <c r="F28" s="378"/>
      <c r="G28" s="376"/>
      <c r="H28" s="572" t="s">
        <v>70</v>
      </c>
      <c r="I28" s="572"/>
      <c r="J28" s="395"/>
      <c r="K28" s="438" t="str">
        <f t="shared" si="6"/>
        <v/>
      </c>
      <c r="L28" s="439" t="str">
        <f t="shared" si="1"/>
        <v/>
      </c>
      <c r="M28" s="434"/>
      <c r="N28" s="435"/>
      <c r="O28" s="380"/>
      <c r="P28" s="577">
        <v>45941</v>
      </c>
      <c r="Q28" s="578"/>
      <c r="R28" s="901"/>
      <c r="S28" s="572" t="s">
        <v>70</v>
      </c>
      <c r="T28" s="572"/>
      <c r="U28" s="896"/>
      <c r="V28" s="901"/>
      <c r="W28" s="572" t="s">
        <v>70</v>
      </c>
      <c r="X28" s="572"/>
      <c r="Y28" s="896"/>
      <c r="Z28" s="429" t="str">
        <f t="shared" ref="Z28" si="9">IF(+U28-R28+Y28-V28=0,"",IF((+U28-R28+Y28-V28)*1440&lt;120,"NG",+U28-R28+Y28-V28))</f>
        <v/>
      </c>
      <c r="AA28" s="430" t="str">
        <f t="shared" ref="AA28" si="10">IF(Z28="","",FLOOR(Z28,"0:30")*24)</f>
        <v/>
      </c>
      <c r="AB28" s="897"/>
      <c r="AC28" s="897"/>
      <c r="AD28" s="898"/>
    </row>
    <row r="29" spans="1:32" ht="14.25" customHeight="1">
      <c r="A29" s="612">
        <v>45820</v>
      </c>
      <c r="B29" s="613"/>
      <c r="C29" s="376"/>
      <c r="D29" s="572" t="s">
        <v>70</v>
      </c>
      <c r="E29" s="572"/>
      <c r="F29" s="378"/>
      <c r="G29" s="376"/>
      <c r="H29" s="572" t="s">
        <v>70</v>
      </c>
      <c r="I29" s="572"/>
      <c r="J29" s="395"/>
      <c r="K29" s="438" t="str">
        <f t="shared" si="6"/>
        <v/>
      </c>
      <c r="L29" s="439" t="str">
        <f t="shared" si="1"/>
        <v/>
      </c>
      <c r="M29" s="434"/>
      <c r="N29" s="435"/>
      <c r="O29" s="380"/>
      <c r="P29" s="577">
        <v>45942</v>
      </c>
      <c r="Q29" s="578"/>
      <c r="R29" s="404"/>
      <c r="S29" s="572" t="s">
        <v>70</v>
      </c>
      <c r="T29" s="572"/>
      <c r="U29" s="405"/>
      <c r="V29" s="404"/>
      <c r="W29" s="572" t="s">
        <v>70</v>
      </c>
      <c r="X29" s="572"/>
      <c r="Y29" s="405"/>
      <c r="Z29" s="429" t="str">
        <f t="shared" si="2"/>
        <v/>
      </c>
      <c r="AA29" s="430" t="str">
        <f t="shared" si="3"/>
        <v/>
      </c>
      <c r="AB29" s="431"/>
      <c r="AC29" s="433"/>
      <c r="AD29" s="428"/>
    </row>
    <row r="30" spans="1:32" ht="14.25" customHeight="1">
      <c r="A30" s="612">
        <v>45821</v>
      </c>
      <c r="B30" s="613"/>
      <c r="C30" s="376"/>
      <c r="D30" s="572" t="s">
        <v>70</v>
      </c>
      <c r="E30" s="572"/>
      <c r="F30" s="379"/>
      <c r="G30" s="376"/>
      <c r="H30" s="572" t="s">
        <v>70</v>
      </c>
      <c r="I30" s="572"/>
      <c r="J30" s="395"/>
      <c r="K30" s="438" t="str">
        <f t="shared" si="6"/>
        <v/>
      </c>
      <c r="L30" s="439" t="str">
        <f t="shared" si="1"/>
        <v/>
      </c>
      <c r="M30" s="434"/>
      <c r="N30" s="435"/>
      <c r="O30" s="380"/>
      <c r="P30" s="577">
        <v>45943</v>
      </c>
      <c r="Q30" s="578"/>
      <c r="R30" s="404"/>
      <c r="S30" s="572" t="s">
        <v>70</v>
      </c>
      <c r="T30" s="572"/>
      <c r="U30" s="405"/>
      <c r="V30" s="404"/>
      <c r="W30" s="572" t="s">
        <v>70</v>
      </c>
      <c r="X30" s="572"/>
      <c r="Y30" s="405"/>
      <c r="Z30" s="429" t="str">
        <f t="shared" si="2"/>
        <v/>
      </c>
      <c r="AA30" s="430" t="str">
        <f t="shared" si="3"/>
        <v/>
      </c>
      <c r="AB30" s="431"/>
      <c r="AC30" s="433"/>
      <c r="AD30" s="428"/>
    </row>
    <row r="31" spans="1:32" ht="14.25" customHeight="1">
      <c r="A31" s="608">
        <v>45822</v>
      </c>
      <c r="B31" s="609"/>
      <c r="C31" s="404"/>
      <c r="D31" s="572" t="s">
        <v>70</v>
      </c>
      <c r="E31" s="572"/>
      <c r="F31" s="896"/>
      <c r="G31" s="404"/>
      <c r="H31" s="572" t="s">
        <v>70</v>
      </c>
      <c r="I31" s="572"/>
      <c r="J31" s="421"/>
      <c r="K31" s="429" t="str">
        <f t="shared" ref="K31" si="11">IF(+F31-C31+J31-G31=0,"",IF((+F31-C31+J31-G31)*1440&lt;120,"NG",+F31-C31+J31-G31))</f>
        <v/>
      </c>
      <c r="L31" s="430" t="str">
        <f t="shared" ref="L31" si="12">IF(K31="","",FLOOR(K31,"0:30")*24)</f>
        <v/>
      </c>
      <c r="M31" s="897"/>
      <c r="N31" s="897"/>
      <c r="O31" s="898"/>
      <c r="P31" s="575">
        <v>45944</v>
      </c>
      <c r="Q31" s="576"/>
      <c r="R31" s="376"/>
      <c r="S31" s="572" t="s">
        <v>70</v>
      </c>
      <c r="T31" s="572"/>
      <c r="U31" s="378"/>
      <c r="V31" s="376"/>
      <c r="W31" s="572" t="s">
        <v>70</v>
      </c>
      <c r="X31" s="572"/>
      <c r="Y31" s="378"/>
      <c r="Z31" s="438" t="str">
        <f t="shared" si="2"/>
        <v/>
      </c>
      <c r="AA31" s="439" t="str">
        <f t="shared" si="3"/>
        <v/>
      </c>
      <c r="AB31" s="434"/>
      <c r="AC31" s="437"/>
      <c r="AD31" s="380"/>
    </row>
    <row r="32" spans="1:32" ht="14.25" customHeight="1">
      <c r="A32" s="608">
        <v>45823</v>
      </c>
      <c r="B32" s="609"/>
      <c r="C32" s="404"/>
      <c r="D32" s="572" t="s">
        <v>70</v>
      </c>
      <c r="E32" s="572"/>
      <c r="F32" s="405"/>
      <c r="G32" s="404"/>
      <c r="H32" s="572" t="s">
        <v>70</v>
      </c>
      <c r="I32" s="572"/>
      <c r="J32" s="405"/>
      <c r="K32" s="429" t="str">
        <f t="shared" si="6"/>
        <v/>
      </c>
      <c r="L32" s="430" t="str">
        <f t="shared" si="1"/>
        <v/>
      </c>
      <c r="M32" s="431"/>
      <c r="N32" s="433"/>
      <c r="O32" s="428"/>
      <c r="P32" s="575">
        <v>45945</v>
      </c>
      <c r="Q32" s="576"/>
      <c r="R32" s="376"/>
      <c r="S32" s="572" t="s">
        <v>70</v>
      </c>
      <c r="T32" s="572"/>
      <c r="U32" s="378"/>
      <c r="V32" s="376"/>
      <c r="W32" s="572" t="s">
        <v>70</v>
      </c>
      <c r="X32" s="572"/>
      <c r="Y32" s="378"/>
      <c r="Z32" s="438" t="str">
        <f t="shared" si="2"/>
        <v/>
      </c>
      <c r="AA32" s="439" t="str">
        <f t="shared" si="3"/>
        <v/>
      </c>
      <c r="AB32" s="434"/>
      <c r="AC32" s="437"/>
      <c r="AD32" s="380"/>
    </row>
    <row r="33" spans="1:30" ht="14.25" customHeight="1">
      <c r="A33" s="612">
        <v>45824</v>
      </c>
      <c r="B33" s="613"/>
      <c r="C33" s="376"/>
      <c r="D33" s="572" t="s">
        <v>70</v>
      </c>
      <c r="E33" s="572"/>
      <c r="F33" s="378"/>
      <c r="G33" s="376"/>
      <c r="H33" s="572" t="s">
        <v>70</v>
      </c>
      <c r="I33" s="572"/>
      <c r="J33" s="378"/>
      <c r="K33" s="438" t="str">
        <f t="shared" si="6"/>
        <v/>
      </c>
      <c r="L33" s="439" t="str">
        <f t="shared" si="1"/>
        <v/>
      </c>
      <c r="M33" s="434"/>
      <c r="N33" s="437"/>
      <c r="O33" s="380"/>
      <c r="P33" s="575">
        <v>45946</v>
      </c>
      <c r="Q33" s="576"/>
      <c r="R33" s="376"/>
      <c r="S33" s="572" t="s">
        <v>70</v>
      </c>
      <c r="T33" s="572"/>
      <c r="U33" s="378"/>
      <c r="V33" s="376"/>
      <c r="W33" s="572" t="s">
        <v>70</v>
      </c>
      <c r="X33" s="572"/>
      <c r="Y33" s="378"/>
      <c r="Z33" s="438" t="str">
        <f t="shared" si="2"/>
        <v/>
      </c>
      <c r="AA33" s="439" t="str">
        <f t="shared" si="3"/>
        <v/>
      </c>
      <c r="AB33" s="434"/>
      <c r="AC33" s="437"/>
      <c r="AD33" s="380"/>
    </row>
    <row r="34" spans="1:30" ht="14.25" customHeight="1">
      <c r="A34" s="612">
        <v>45825</v>
      </c>
      <c r="B34" s="613"/>
      <c r="C34" s="376"/>
      <c r="D34" s="572" t="s">
        <v>70</v>
      </c>
      <c r="E34" s="572"/>
      <c r="F34" s="378"/>
      <c r="G34" s="376"/>
      <c r="H34" s="572" t="s">
        <v>70</v>
      </c>
      <c r="I34" s="572"/>
      <c r="J34" s="378"/>
      <c r="K34" s="438" t="str">
        <f t="shared" si="6"/>
        <v/>
      </c>
      <c r="L34" s="439" t="str">
        <f t="shared" si="1"/>
        <v/>
      </c>
      <c r="M34" s="434"/>
      <c r="N34" s="437"/>
      <c r="O34" s="380"/>
      <c r="P34" s="575">
        <v>45947</v>
      </c>
      <c r="Q34" s="576"/>
      <c r="R34" s="376"/>
      <c r="S34" s="572" t="s">
        <v>70</v>
      </c>
      <c r="T34" s="572"/>
      <c r="U34" s="378"/>
      <c r="V34" s="376"/>
      <c r="W34" s="572" t="s">
        <v>70</v>
      </c>
      <c r="X34" s="572"/>
      <c r="Y34" s="378"/>
      <c r="Z34" s="438" t="str">
        <f t="shared" si="2"/>
        <v/>
      </c>
      <c r="AA34" s="439" t="str">
        <f t="shared" si="3"/>
        <v/>
      </c>
      <c r="AB34" s="434"/>
      <c r="AC34" s="437"/>
      <c r="AD34" s="380"/>
    </row>
    <row r="35" spans="1:30" ht="14.25" customHeight="1">
      <c r="A35" s="612">
        <v>45826</v>
      </c>
      <c r="B35" s="613"/>
      <c r="C35" s="376"/>
      <c r="D35" s="572" t="s">
        <v>70</v>
      </c>
      <c r="E35" s="572"/>
      <c r="F35" s="378"/>
      <c r="G35" s="376"/>
      <c r="H35" s="572" t="s">
        <v>70</v>
      </c>
      <c r="I35" s="572"/>
      <c r="J35" s="378"/>
      <c r="K35" s="438" t="str">
        <f t="shared" si="6"/>
        <v/>
      </c>
      <c r="L35" s="439" t="str">
        <f t="shared" si="1"/>
        <v/>
      </c>
      <c r="M35" s="434"/>
      <c r="N35" s="437"/>
      <c r="O35" s="380"/>
      <c r="P35" s="577">
        <v>45948</v>
      </c>
      <c r="Q35" s="578"/>
      <c r="R35" s="901"/>
      <c r="S35" s="572" t="s">
        <v>70</v>
      </c>
      <c r="T35" s="572"/>
      <c r="U35" s="896"/>
      <c r="V35" s="901"/>
      <c r="W35" s="572" t="s">
        <v>70</v>
      </c>
      <c r="X35" s="572"/>
      <c r="Y35" s="896"/>
      <c r="Z35" s="429" t="str">
        <f t="shared" ref="Z35" si="13">IF(+U35-R35+Y35-V35=0,"",IF((+U35-R35+Y35-V35)*1440&lt;120,"NG",+U35-R35+Y35-V35))</f>
        <v/>
      </c>
      <c r="AA35" s="430" t="str">
        <f t="shared" ref="AA35" si="14">IF(Z35="","",FLOOR(Z35,"0:30")*24)</f>
        <v/>
      </c>
      <c r="AB35" s="897"/>
      <c r="AC35" s="897"/>
      <c r="AD35" s="898"/>
    </row>
    <row r="36" spans="1:30" ht="14.25" customHeight="1">
      <c r="A36" s="612">
        <v>45827</v>
      </c>
      <c r="B36" s="613"/>
      <c r="C36" s="376"/>
      <c r="D36" s="572" t="s">
        <v>70</v>
      </c>
      <c r="E36" s="572"/>
      <c r="F36" s="378"/>
      <c r="G36" s="376"/>
      <c r="H36" s="572" t="s">
        <v>70</v>
      </c>
      <c r="I36" s="572"/>
      <c r="J36" s="378"/>
      <c r="K36" s="438" t="str">
        <f t="shared" si="6"/>
        <v/>
      </c>
      <c r="L36" s="439" t="str">
        <f t="shared" si="1"/>
        <v/>
      </c>
      <c r="M36" s="434"/>
      <c r="N36" s="437"/>
      <c r="O36" s="380"/>
      <c r="P36" s="577">
        <v>45949</v>
      </c>
      <c r="Q36" s="578"/>
      <c r="R36" s="404"/>
      <c r="S36" s="572" t="s">
        <v>70</v>
      </c>
      <c r="T36" s="572"/>
      <c r="U36" s="405"/>
      <c r="V36" s="404"/>
      <c r="W36" s="572" t="s">
        <v>70</v>
      </c>
      <c r="X36" s="572"/>
      <c r="Y36" s="405"/>
      <c r="Z36" s="429" t="str">
        <f t="shared" si="2"/>
        <v/>
      </c>
      <c r="AA36" s="430" t="str">
        <f t="shared" si="3"/>
        <v/>
      </c>
      <c r="AB36" s="431"/>
      <c r="AC36" s="433"/>
      <c r="AD36" s="428"/>
    </row>
    <row r="37" spans="1:30" ht="14.25" customHeight="1">
      <c r="A37" s="612">
        <v>45828</v>
      </c>
      <c r="B37" s="613"/>
      <c r="C37" s="376"/>
      <c r="D37" s="572" t="s">
        <v>70</v>
      </c>
      <c r="E37" s="572"/>
      <c r="F37" s="378"/>
      <c r="G37" s="376"/>
      <c r="H37" s="572" t="s">
        <v>70</v>
      </c>
      <c r="I37" s="572"/>
      <c r="J37" s="378"/>
      <c r="K37" s="438" t="str">
        <f t="shared" si="6"/>
        <v/>
      </c>
      <c r="L37" s="439" t="str">
        <f t="shared" si="1"/>
        <v/>
      </c>
      <c r="M37" s="434"/>
      <c r="N37" s="437"/>
      <c r="O37" s="380"/>
      <c r="P37" s="575">
        <v>45950</v>
      </c>
      <c r="Q37" s="576"/>
      <c r="R37" s="376"/>
      <c r="S37" s="572" t="s">
        <v>70</v>
      </c>
      <c r="T37" s="572"/>
      <c r="U37" s="378"/>
      <c r="V37" s="376"/>
      <c r="W37" s="572" t="s">
        <v>70</v>
      </c>
      <c r="X37" s="572"/>
      <c r="Y37" s="378"/>
      <c r="Z37" s="438" t="str">
        <f t="shared" si="2"/>
        <v/>
      </c>
      <c r="AA37" s="439" t="str">
        <f t="shared" si="3"/>
        <v/>
      </c>
      <c r="AB37" s="434"/>
      <c r="AC37" s="437"/>
      <c r="AD37" s="380"/>
    </row>
    <row r="38" spans="1:30" ht="14.25" customHeight="1">
      <c r="A38" s="608">
        <v>45829</v>
      </c>
      <c r="B38" s="609"/>
      <c r="C38" s="404"/>
      <c r="D38" s="572" t="s">
        <v>70</v>
      </c>
      <c r="E38" s="572"/>
      <c r="F38" s="405"/>
      <c r="G38" s="404"/>
      <c r="H38" s="572" t="s">
        <v>70</v>
      </c>
      <c r="I38" s="572"/>
      <c r="J38" s="405"/>
      <c r="K38" s="429" t="str">
        <f t="shared" ref="K38" si="15">IF(+F38-C38+J38-G38=0,"",IF((+F38-C38+J38-G38)*1440&lt;120,"NG",+F38-C38+J38-G38))</f>
        <v/>
      </c>
      <c r="L38" s="430" t="str">
        <f t="shared" ref="L38" si="16">IF(K38="","",FLOOR(K38,"0:30")*24)</f>
        <v/>
      </c>
      <c r="M38" s="431"/>
      <c r="N38" s="433"/>
      <c r="O38" s="428"/>
      <c r="P38" s="575">
        <v>45951</v>
      </c>
      <c r="Q38" s="576"/>
      <c r="R38" s="376"/>
      <c r="S38" s="572" t="s">
        <v>70</v>
      </c>
      <c r="T38" s="572"/>
      <c r="U38" s="378"/>
      <c r="V38" s="376"/>
      <c r="W38" s="572" t="s">
        <v>70</v>
      </c>
      <c r="X38" s="572"/>
      <c r="Y38" s="378"/>
      <c r="Z38" s="438" t="str">
        <f t="shared" si="2"/>
        <v/>
      </c>
      <c r="AA38" s="439" t="str">
        <f t="shared" si="3"/>
        <v/>
      </c>
      <c r="AB38" s="434"/>
      <c r="AC38" s="437"/>
      <c r="AD38" s="380"/>
    </row>
    <row r="39" spans="1:30" ht="14.25" customHeight="1">
      <c r="A39" s="608">
        <v>45830</v>
      </c>
      <c r="B39" s="609"/>
      <c r="C39" s="404"/>
      <c r="D39" s="572" t="s">
        <v>70</v>
      </c>
      <c r="E39" s="572"/>
      <c r="F39" s="405"/>
      <c r="G39" s="404"/>
      <c r="H39" s="572" t="s">
        <v>70</v>
      </c>
      <c r="I39" s="572"/>
      <c r="J39" s="405"/>
      <c r="K39" s="429" t="str">
        <f t="shared" si="6"/>
        <v/>
      </c>
      <c r="L39" s="430" t="str">
        <f t="shared" si="1"/>
        <v/>
      </c>
      <c r="M39" s="431"/>
      <c r="N39" s="433"/>
      <c r="O39" s="428"/>
      <c r="P39" s="575">
        <v>45952</v>
      </c>
      <c r="Q39" s="576"/>
      <c r="R39" s="376"/>
      <c r="S39" s="572" t="s">
        <v>70</v>
      </c>
      <c r="T39" s="572"/>
      <c r="U39" s="378"/>
      <c r="V39" s="376"/>
      <c r="W39" s="572" t="s">
        <v>70</v>
      </c>
      <c r="X39" s="572"/>
      <c r="Y39" s="378"/>
      <c r="Z39" s="438" t="str">
        <f t="shared" si="2"/>
        <v/>
      </c>
      <c r="AA39" s="439" t="str">
        <f t="shared" si="3"/>
        <v/>
      </c>
      <c r="AB39" s="434"/>
      <c r="AC39" s="437"/>
      <c r="AD39" s="380"/>
    </row>
    <row r="40" spans="1:30" ht="14.25" customHeight="1">
      <c r="A40" s="612">
        <v>45831</v>
      </c>
      <c r="B40" s="613"/>
      <c r="C40" s="376"/>
      <c r="D40" s="572" t="s">
        <v>70</v>
      </c>
      <c r="E40" s="572"/>
      <c r="F40" s="378"/>
      <c r="G40" s="376"/>
      <c r="H40" s="572" t="s">
        <v>70</v>
      </c>
      <c r="I40" s="572"/>
      <c r="J40" s="378"/>
      <c r="K40" s="438" t="str">
        <f t="shared" si="6"/>
        <v/>
      </c>
      <c r="L40" s="439" t="str">
        <f t="shared" si="1"/>
        <v/>
      </c>
      <c r="M40" s="434"/>
      <c r="N40" s="437"/>
      <c r="O40" s="380"/>
      <c r="P40" s="575">
        <v>45953</v>
      </c>
      <c r="Q40" s="576"/>
      <c r="R40" s="376"/>
      <c r="S40" s="572" t="s">
        <v>70</v>
      </c>
      <c r="T40" s="572"/>
      <c r="U40" s="378"/>
      <c r="V40" s="376"/>
      <c r="W40" s="572" t="s">
        <v>70</v>
      </c>
      <c r="X40" s="572"/>
      <c r="Y40" s="378"/>
      <c r="Z40" s="438" t="str">
        <f t="shared" si="2"/>
        <v/>
      </c>
      <c r="AA40" s="439" t="str">
        <f t="shared" si="3"/>
        <v/>
      </c>
      <c r="AB40" s="434"/>
      <c r="AC40" s="437"/>
      <c r="AD40" s="380"/>
    </row>
    <row r="41" spans="1:30" ht="14.25" customHeight="1">
      <c r="A41" s="612">
        <v>45832</v>
      </c>
      <c r="B41" s="613"/>
      <c r="C41" s="376"/>
      <c r="D41" s="572" t="s">
        <v>70</v>
      </c>
      <c r="E41" s="572"/>
      <c r="F41" s="378"/>
      <c r="G41" s="376"/>
      <c r="H41" s="572" t="s">
        <v>70</v>
      </c>
      <c r="I41" s="572"/>
      <c r="J41" s="378"/>
      <c r="K41" s="438" t="str">
        <f t="shared" si="6"/>
        <v/>
      </c>
      <c r="L41" s="439" t="str">
        <f t="shared" si="1"/>
        <v/>
      </c>
      <c r="M41" s="434"/>
      <c r="N41" s="437"/>
      <c r="O41" s="380"/>
      <c r="P41" s="575">
        <v>45954</v>
      </c>
      <c r="Q41" s="576"/>
      <c r="R41" s="377"/>
      <c r="S41" s="572" t="s">
        <v>70</v>
      </c>
      <c r="T41" s="572"/>
      <c r="U41" s="379"/>
      <c r="V41" s="377"/>
      <c r="W41" s="572" t="s">
        <v>70</v>
      </c>
      <c r="X41" s="572"/>
      <c r="Y41" s="379"/>
      <c r="Z41" s="438" t="str">
        <f t="shared" si="2"/>
        <v/>
      </c>
      <c r="AA41" s="439" t="str">
        <f t="shared" si="3"/>
        <v/>
      </c>
      <c r="AB41" s="436"/>
      <c r="AC41" s="436"/>
      <c r="AD41" s="381"/>
    </row>
    <row r="42" spans="1:30" ht="14.25" customHeight="1">
      <c r="A42" s="612">
        <v>45833</v>
      </c>
      <c r="B42" s="613"/>
      <c r="C42" s="376"/>
      <c r="D42" s="572" t="s">
        <v>70</v>
      </c>
      <c r="E42" s="572"/>
      <c r="F42" s="378"/>
      <c r="G42" s="376"/>
      <c r="H42" s="572" t="s">
        <v>70</v>
      </c>
      <c r="I42" s="572"/>
      <c r="J42" s="378"/>
      <c r="K42" s="438" t="str">
        <f t="shared" si="6"/>
        <v/>
      </c>
      <c r="L42" s="439" t="str">
        <f t="shared" si="1"/>
        <v/>
      </c>
      <c r="M42" s="434"/>
      <c r="N42" s="437"/>
      <c r="O42" s="380"/>
      <c r="P42" s="577">
        <v>45955</v>
      </c>
      <c r="Q42" s="578"/>
      <c r="R42" s="901"/>
      <c r="S42" s="572" t="s">
        <v>70</v>
      </c>
      <c r="T42" s="572"/>
      <c r="U42" s="896"/>
      <c r="V42" s="901"/>
      <c r="W42" s="572" t="s">
        <v>70</v>
      </c>
      <c r="X42" s="572"/>
      <c r="Y42" s="896"/>
      <c r="Z42" s="429" t="str">
        <f t="shared" ref="Z42" si="17">IF(+U42-R42+Y42-V42=0,"",IF((+U42-R42+Y42-V42)*1440&lt;120,"NG",+U42-R42+Y42-V42))</f>
        <v/>
      </c>
      <c r="AA42" s="430" t="str">
        <f t="shared" ref="AA42" si="18">IF(Z42="","",FLOOR(Z42,"0:30")*24)</f>
        <v/>
      </c>
      <c r="AB42" s="897"/>
      <c r="AC42" s="897"/>
      <c r="AD42" s="898"/>
    </row>
    <row r="43" spans="1:30" ht="14.25" customHeight="1">
      <c r="A43" s="612">
        <v>45834</v>
      </c>
      <c r="B43" s="613"/>
      <c r="C43" s="376"/>
      <c r="D43" s="572" t="s">
        <v>70</v>
      </c>
      <c r="E43" s="572"/>
      <c r="F43" s="378"/>
      <c r="G43" s="376"/>
      <c r="H43" s="572" t="s">
        <v>70</v>
      </c>
      <c r="I43" s="572"/>
      <c r="J43" s="378"/>
      <c r="K43" s="438" t="str">
        <f t="shared" si="6"/>
        <v/>
      </c>
      <c r="L43" s="439" t="str">
        <f>IF(K43="","",FLOOR(K43,"0:30")*24)</f>
        <v/>
      </c>
      <c r="M43" s="434"/>
      <c r="N43" s="437"/>
      <c r="O43" s="380"/>
      <c r="P43" s="577">
        <v>45956</v>
      </c>
      <c r="Q43" s="578"/>
      <c r="R43" s="404"/>
      <c r="S43" s="572" t="s">
        <v>70</v>
      </c>
      <c r="T43" s="572"/>
      <c r="U43" s="405"/>
      <c r="V43" s="404"/>
      <c r="W43" s="572" t="s">
        <v>70</v>
      </c>
      <c r="X43" s="572"/>
      <c r="Y43" s="405"/>
      <c r="Z43" s="429" t="str">
        <f t="shared" si="2"/>
        <v/>
      </c>
      <c r="AA43" s="430" t="str">
        <f t="shared" si="3"/>
        <v/>
      </c>
      <c r="AB43" s="431"/>
      <c r="AC43" s="433"/>
      <c r="AD43" s="428"/>
    </row>
    <row r="44" spans="1:30" ht="14.25" customHeight="1">
      <c r="A44" s="612">
        <v>45835</v>
      </c>
      <c r="B44" s="613"/>
      <c r="C44" s="376"/>
      <c r="D44" s="572" t="s">
        <v>70</v>
      </c>
      <c r="E44" s="572"/>
      <c r="F44" s="378"/>
      <c r="G44" s="376"/>
      <c r="H44" s="572" t="s">
        <v>70</v>
      </c>
      <c r="I44" s="572"/>
      <c r="J44" s="378"/>
      <c r="K44" s="438" t="str">
        <f t="shared" si="6"/>
        <v/>
      </c>
      <c r="L44" s="439" t="str">
        <f t="shared" si="1"/>
        <v/>
      </c>
      <c r="M44" s="434"/>
      <c r="N44" s="437"/>
      <c r="O44" s="380"/>
      <c r="P44" s="575">
        <v>45957</v>
      </c>
      <c r="Q44" s="576"/>
      <c r="R44" s="376"/>
      <c r="S44" s="572" t="s">
        <v>70</v>
      </c>
      <c r="T44" s="572"/>
      <c r="U44" s="378"/>
      <c r="V44" s="376"/>
      <c r="W44" s="572" t="s">
        <v>70</v>
      </c>
      <c r="X44" s="572"/>
      <c r="Y44" s="378"/>
      <c r="Z44" s="438" t="str">
        <f t="shared" si="2"/>
        <v/>
      </c>
      <c r="AA44" s="439" t="str">
        <f t="shared" si="3"/>
        <v/>
      </c>
      <c r="AB44" s="434"/>
      <c r="AC44" s="437"/>
      <c r="AD44" s="380"/>
    </row>
    <row r="45" spans="1:30" ht="14.25" customHeight="1">
      <c r="A45" s="608">
        <v>45836</v>
      </c>
      <c r="B45" s="609"/>
      <c r="C45" s="404"/>
      <c r="D45" s="572" t="s">
        <v>70</v>
      </c>
      <c r="E45" s="572"/>
      <c r="F45" s="405"/>
      <c r="G45" s="404"/>
      <c r="H45" s="572" t="s">
        <v>70</v>
      </c>
      <c r="I45" s="572"/>
      <c r="J45" s="896"/>
      <c r="K45" s="429" t="str">
        <f>IF(+F45-C45+J45-G45=0,"",IF((+F45-C45+J45-G45)*1440&lt;120,"NG",+F45-C45+J45-G45))</f>
        <v/>
      </c>
      <c r="L45" s="430" t="str">
        <f t="shared" ref="L45" si="19">IF(K45="","",FLOOR(K45,"0:30")*24)</f>
        <v/>
      </c>
      <c r="M45" s="897"/>
      <c r="N45" s="897"/>
      <c r="O45" s="898"/>
      <c r="P45" s="575">
        <v>45958</v>
      </c>
      <c r="Q45" s="576"/>
      <c r="R45" s="376"/>
      <c r="S45" s="572" t="s">
        <v>70</v>
      </c>
      <c r="T45" s="572"/>
      <c r="U45" s="378"/>
      <c r="V45" s="376"/>
      <c r="W45" s="572" t="s">
        <v>70</v>
      </c>
      <c r="X45" s="572"/>
      <c r="Y45" s="378"/>
      <c r="Z45" s="438" t="str">
        <f t="shared" si="2"/>
        <v/>
      </c>
      <c r="AA45" s="439" t="str">
        <f t="shared" si="3"/>
        <v/>
      </c>
      <c r="AB45" s="434"/>
      <c r="AC45" s="437"/>
      <c r="AD45" s="380"/>
    </row>
    <row r="46" spans="1:30" ht="14.25" customHeight="1">
      <c r="A46" s="608">
        <v>45837</v>
      </c>
      <c r="B46" s="609"/>
      <c r="C46" s="404"/>
      <c r="D46" s="572" t="s">
        <v>70</v>
      </c>
      <c r="E46" s="572"/>
      <c r="F46" s="405"/>
      <c r="G46" s="404"/>
      <c r="H46" s="572" t="s">
        <v>70</v>
      </c>
      <c r="I46" s="572"/>
      <c r="J46" s="405"/>
      <c r="K46" s="429" t="str">
        <f>IF(+F46-C46+J46-G46=0,"",IF((+F46-C46+J46-G46)*1440&lt;120,"NG",+F46-C46+J46-G46))</f>
        <v/>
      </c>
      <c r="L46" s="430" t="str">
        <f t="shared" si="1"/>
        <v/>
      </c>
      <c r="M46" s="431"/>
      <c r="N46" s="433"/>
      <c r="O46" s="428"/>
      <c r="P46" s="575">
        <v>45959</v>
      </c>
      <c r="Q46" s="576"/>
      <c r="R46" s="376"/>
      <c r="S46" s="572" t="s">
        <v>70</v>
      </c>
      <c r="T46" s="572"/>
      <c r="U46" s="378"/>
      <c r="V46" s="376"/>
      <c r="W46" s="572" t="s">
        <v>70</v>
      </c>
      <c r="X46" s="572"/>
      <c r="Y46" s="378"/>
      <c r="Z46" s="438" t="str">
        <f t="shared" si="2"/>
        <v/>
      </c>
      <c r="AA46" s="439" t="str">
        <f t="shared" si="3"/>
        <v/>
      </c>
      <c r="AB46" s="434"/>
      <c r="AC46" s="437"/>
      <c r="AD46" s="380"/>
    </row>
    <row r="47" spans="1:30" ht="14.25" customHeight="1">
      <c r="A47" s="612">
        <v>45838</v>
      </c>
      <c r="B47" s="613"/>
      <c r="C47" s="376"/>
      <c r="D47" s="572" t="s">
        <v>70</v>
      </c>
      <c r="E47" s="572"/>
      <c r="F47" s="378"/>
      <c r="G47" s="376"/>
      <c r="H47" s="572" t="s">
        <v>70</v>
      </c>
      <c r="I47" s="572"/>
      <c r="J47" s="378"/>
      <c r="K47" s="438" t="str">
        <f>IF(+F47-C47+J47-G47=0,"",IF((+F47-C47+J47-G47)*1440&lt;120,"NG",+F47-C47+J47-G47))</f>
        <v/>
      </c>
      <c r="L47" s="439" t="str">
        <f t="shared" si="1"/>
        <v/>
      </c>
      <c r="M47" s="434"/>
      <c r="N47" s="437"/>
      <c r="O47" s="380"/>
      <c r="P47" s="575">
        <v>45960</v>
      </c>
      <c r="Q47" s="576"/>
      <c r="R47" s="376"/>
      <c r="S47" s="572" t="s">
        <v>70</v>
      </c>
      <c r="T47" s="572"/>
      <c r="U47" s="378"/>
      <c r="V47" s="376"/>
      <c r="W47" s="572" t="s">
        <v>70</v>
      </c>
      <c r="X47" s="572"/>
      <c r="Y47" s="378"/>
      <c r="Z47" s="438" t="str">
        <f t="shared" si="2"/>
        <v/>
      </c>
      <c r="AA47" s="439" t="str">
        <f t="shared" si="3"/>
        <v/>
      </c>
      <c r="AB47" s="434"/>
      <c r="AC47" s="437"/>
      <c r="AD47" s="380"/>
    </row>
    <row r="48" spans="1:30" ht="14.25" customHeight="1" thickBot="1">
      <c r="A48" s="671"/>
      <c r="B48" s="672"/>
      <c r="C48" s="248"/>
      <c r="D48" s="670"/>
      <c r="E48" s="670"/>
      <c r="F48" s="162"/>
      <c r="G48" s="248"/>
      <c r="H48" s="670"/>
      <c r="I48" s="670"/>
      <c r="J48" s="162"/>
      <c r="K48" s="31" t="str">
        <f t="shared" si="0"/>
        <v/>
      </c>
      <c r="L48" s="31"/>
      <c r="M48" s="163"/>
      <c r="N48" s="163"/>
      <c r="O48" s="164"/>
      <c r="P48" s="892">
        <v>45961</v>
      </c>
      <c r="Q48" s="893"/>
      <c r="R48" s="397"/>
      <c r="S48" s="572" t="s">
        <v>70</v>
      </c>
      <c r="T48" s="572"/>
      <c r="U48" s="398"/>
      <c r="V48" s="397"/>
      <c r="W48" s="572" t="s">
        <v>70</v>
      </c>
      <c r="X48" s="572"/>
      <c r="Y48" s="398"/>
      <c r="Z48" s="438" t="str">
        <f>IF(+U48-R48+Y48-V48=0,"",IF((+U48-R48+Y48-V48)*1440&lt;120,"NG",+U48-R48+Y48-V48))</f>
        <v/>
      </c>
      <c r="AA48" s="447" t="str">
        <f>IF(Z48="","",FLOOR(Z48,"0:30")*24)</f>
        <v/>
      </c>
      <c r="AB48" s="444"/>
      <c r="AC48" s="445"/>
      <c r="AD48" s="446"/>
    </row>
    <row r="49" spans="1:30" ht="27" customHeight="1">
      <c r="A49" s="603" t="s">
        <v>85</v>
      </c>
      <c r="B49" s="599"/>
      <c r="C49" s="597"/>
      <c r="D49" s="598"/>
      <c r="E49" s="598"/>
      <c r="F49" s="599"/>
      <c r="G49" s="325"/>
      <c r="H49" s="326"/>
      <c r="I49" s="326"/>
      <c r="J49" s="324"/>
      <c r="K49" s="32"/>
      <c r="L49" s="32" t="s">
        <v>86</v>
      </c>
      <c r="M49" s="325" t="s">
        <v>232</v>
      </c>
      <c r="N49" s="33" t="s">
        <v>87</v>
      </c>
      <c r="O49" s="34"/>
      <c r="P49" s="603" t="s">
        <v>85</v>
      </c>
      <c r="Q49" s="599"/>
      <c r="R49" s="597"/>
      <c r="S49" s="598"/>
      <c r="T49" s="598"/>
      <c r="U49" s="599"/>
      <c r="V49" s="325"/>
      <c r="W49" s="326"/>
      <c r="X49" s="326"/>
      <c r="Y49" s="324"/>
      <c r="Z49" s="32"/>
      <c r="AA49" s="32" t="s">
        <v>86</v>
      </c>
      <c r="AB49" s="325" t="s">
        <v>232</v>
      </c>
      <c r="AC49" s="33" t="s">
        <v>87</v>
      </c>
      <c r="AD49" s="34"/>
    </row>
    <row r="50" spans="1:30" s="37" customFormat="1" ht="23.4" customHeight="1" thickBot="1">
      <c r="A50" s="35"/>
      <c r="B50" s="412">
        <f>COUNTA(N18:N48)</f>
        <v>0</v>
      </c>
      <c r="C50" s="600"/>
      <c r="D50" s="601"/>
      <c r="E50" s="601"/>
      <c r="F50" s="602"/>
      <c r="G50" s="327"/>
      <c r="H50" s="328"/>
      <c r="I50" s="328"/>
      <c r="J50" s="329"/>
      <c r="K50" s="236"/>
      <c r="L50" s="413">
        <f>SUM(L18:L48)</f>
        <v>0</v>
      </c>
      <c r="M50" s="414">
        <f>SUM(M18:M48)</f>
        <v>0</v>
      </c>
      <c r="N50" s="415">
        <f>SUM(N18:N48)</f>
        <v>0</v>
      </c>
      <c r="O50" s="36"/>
      <c r="P50" s="35"/>
      <c r="Q50" s="412">
        <f>COUNTA(AC18:AC48)</f>
        <v>0</v>
      </c>
      <c r="R50" s="600"/>
      <c r="S50" s="601"/>
      <c r="T50" s="601"/>
      <c r="U50" s="602"/>
      <c r="V50" s="327"/>
      <c r="W50" s="328"/>
      <c r="X50" s="328"/>
      <c r="Y50" s="329"/>
      <c r="Z50" s="236"/>
      <c r="AA50" s="413">
        <f>SUM(AA18:AA48)</f>
        <v>0</v>
      </c>
      <c r="AB50" s="414">
        <f>SUM(AB18:AB48)</f>
        <v>0</v>
      </c>
      <c r="AC50" s="415">
        <f>SUM(AC18:AC48)</f>
        <v>0</v>
      </c>
      <c r="AD50" s="36"/>
    </row>
    <row r="51" spans="1:30" s="38" customFormat="1" ht="16.5" customHeight="1">
      <c r="A51" s="165" t="s">
        <v>24</v>
      </c>
      <c r="B51" s="166"/>
      <c r="C51" s="166"/>
      <c r="D51" s="166"/>
      <c r="E51" s="166"/>
      <c r="F51" s="166"/>
      <c r="G51" s="166"/>
      <c r="H51" s="166"/>
      <c r="I51" s="166"/>
      <c r="J51" s="166"/>
      <c r="K51" s="166"/>
      <c r="L51" s="166"/>
      <c r="M51" s="166"/>
      <c r="N51" s="166"/>
      <c r="O51" s="167" t="s">
        <v>121</v>
      </c>
      <c r="P51" s="165" t="s">
        <v>24</v>
      </c>
      <c r="Q51" s="166"/>
      <c r="R51" s="166"/>
      <c r="S51" s="166"/>
      <c r="T51" s="166"/>
      <c r="U51" s="166"/>
      <c r="V51" s="166"/>
      <c r="W51" s="166"/>
      <c r="X51" s="166"/>
      <c r="Y51" s="166"/>
      <c r="Z51" s="166"/>
      <c r="AA51" s="166"/>
      <c r="AB51" s="166"/>
      <c r="AC51" s="166"/>
      <c r="AD51" s="167" t="s">
        <v>121</v>
      </c>
    </row>
    <row r="52" spans="1:30" s="38" customFormat="1" ht="27" customHeight="1">
      <c r="A52" s="168" t="s">
        <v>128</v>
      </c>
      <c r="B52" s="596" t="s">
        <v>322</v>
      </c>
      <c r="C52" s="596"/>
      <c r="D52" s="596"/>
      <c r="E52" s="596"/>
      <c r="F52" s="596"/>
      <c r="G52" s="596"/>
      <c r="H52" s="596"/>
      <c r="I52" s="596"/>
      <c r="J52" s="596"/>
      <c r="K52" s="596"/>
      <c r="L52" s="596"/>
      <c r="M52" s="596"/>
      <c r="N52" s="596"/>
      <c r="O52" s="596"/>
      <c r="P52" s="168" t="s">
        <v>128</v>
      </c>
      <c r="Q52" s="596" t="s">
        <v>322</v>
      </c>
      <c r="R52" s="596"/>
      <c r="S52" s="596"/>
      <c r="T52" s="596"/>
      <c r="U52" s="596"/>
      <c r="V52" s="596"/>
      <c r="W52" s="596"/>
      <c r="X52" s="596"/>
      <c r="Y52" s="596"/>
      <c r="Z52" s="596"/>
      <c r="AA52" s="596"/>
      <c r="AB52" s="596"/>
      <c r="AC52" s="596"/>
      <c r="AD52" s="596"/>
    </row>
    <row r="53" spans="1:30" s="38" customFormat="1" ht="13.5" customHeight="1">
      <c r="A53" s="168" t="s">
        <v>126</v>
      </c>
      <c r="B53" s="596" t="s">
        <v>119</v>
      </c>
      <c r="C53" s="596"/>
      <c r="D53" s="596"/>
      <c r="E53" s="596"/>
      <c r="F53" s="596"/>
      <c r="G53" s="596"/>
      <c r="H53" s="596"/>
      <c r="I53" s="596"/>
      <c r="J53" s="596"/>
      <c r="K53" s="596"/>
      <c r="L53" s="596"/>
      <c r="M53" s="596"/>
      <c r="N53" s="596"/>
      <c r="O53" s="596"/>
      <c r="P53" s="168" t="s">
        <v>126</v>
      </c>
      <c r="Q53" s="596" t="s">
        <v>119</v>
      </c>
      <c r="R53" s="596"/>
      <c r="S53" s="596"/>
      <c r="T53" s="596"/>
      <c r="U53" s="596"/>
      <c r="V53" s="596"/>
      <c r="W53" s="596"/>
      <c r="X53" s="596"/>
      <c r="Y53" s="596"/>
      <c r="Z53" s="596"/>
      <c r="AA53" s="596"/>
      <c r="AB53" s="596"/>
      <c r="AC53" s="596"/>
      <c r="AD53" s="596"/>
    </row>
    <row r="54" spans="1:30" s="38" customFormat="1" ht="27" customHeight="1">
      <c r="A54" s="168" t="s">
        <v>219</v>
      </c>
      <c r="B54" s="596" t="s">
        <v>263</v>
      </c>
      <c r="C54" s="596"/>
      <c r="D54" s="596"/>
      <c r="E54" s="596"/>
      <c r="F54" s="596"/>
      <c r="G54" s="596"/>
      <c r="H54" s="596"/>
      <c r="I54" s="596"/>
      <c r="J54" s="596"/>
      <c r="K54" s="596"/>
      <c r="L54" s="596"/>
      <c r="M54" s="596"/>
      <c r="N54" s="596"/>
      <c r="O54" s="596"/>
      <c r="P54" s="168" t="s">
        <v>129</v>
      </c>
      <c r="Q54" s="596" t="s">
        <v>263</v>
      </c>
      <c r="R54" s="596"/>
      <c r="S54" s="596"/>
      <c r="T54" s="596"/>
      <c r="U54" s="596"/>
      <c r="V54" s="596"/>
      <c r="W54" s="596"/>
      <c r="X54" s="596"/>
      <c r="Y54" s="596"/>
      <c r="Z54" s="596"/>
      <c r="AA54" s="596"/>
      <c r="AB54" s="596"/>
      <c r="AC54" s="596"/>
      <c r="AD54" s="596"/>
    </row>
    <row r="55" spans="1:30" s="38" customFormat="1" ht="27" customHeight="1">
      <c r="A55" s="168" t="s">
        <v>220</v>
      </c>
      <c r="B55" s="596" t="s">
        <v>120</v>
      </c>
      <c r="C55" s="596"/>
      <c r="D55" s="596"/>
      <c r="E55" s="596"/>
      <c r="F55" s="596"/>
      <c r="G55" s="596"/>
      <c r="H55" s="596"/>
      <c r="I55" s="596"/>
      <c r="J55" s="596"/>
      <c r="K55" s="596"/>
      <c r="L55" s="596"/>
      <c r="M55" s="596"/>
      <c r="N55" s="596"/>
      <c r="O55" s="596"/>
      <c r="P55" s="168" t="s">
        <v>130</v>
      </c>
      <c r="Q55" s="596" t="s">
        <v>120</v>
      </c>
      <c r="R55" s="596"/>
      <c r="S55" s="596"/>
      <c r="T55" s="596"/>
      <c r="U55" s="596"/>
      <c r="V55" s="596"/>
      <c r="W55" s="596"/>
      <c r="X55" s="596"/>
      <c r="Y55" s="596"/>
      <c r="Z55" s="596"/>
      <c r="AA55" s="596"/>
      <c r="AB55" s="596"/>
      <c r="AC55" s="596"/>
      <c r="AD55" s="596"/>
    </row>
    <row r="56" spans="1:30" s="38" customFormat="1" ht="13.5" customHeight="1">
      <c r="A56" s="168" t="s">
        <v>221</v>
      </c>
      <c r="B56" s="596" t="s">
        <v>301</v>
      </c>
      <c r="C56" s="596"/>
      <c r="D56" s="596"/>
      <c r="E56" s="596"/>
      <c r="F56" s="596"/>
      <c r="G56" s="596"/>
      <c r="H56" s="596"/>
      <c r="I56" s="596"/>
      <c r="J56" s="596"/>
      <c r="K56" s="596"/>
      <c r="L56" s="596"/>
      <c r="M56" s="596"/>
      <c r="N56" s="596"/>
      <c r="O56" s="596"/>
      <c r="P56" s="168" t="s">
        <v>127</v>
      </c>
      <c r="Q56" s="596" t="s">
        <v>301</v>
      </c>
      <c r="R56" s="596"/>
      <c r="S56" s="596"/>
      <c r="T56" s="596"/>
      <c r="U56" s="596"/>
      <c r="V56" s="596"/>
      <c r="W56" s="596"/>
      <c r="X56" s="596"/>
      <c r="Y56" s="596"/>
      <c r="Z56" s="596"/>
      <c r="AA56" s="596"/>
      <c r="AB56" s="596"/>
      <c r="AC56" s="596"/>
      <c r="AD56" s="596"/>
    </row>
    <row r="57" spans="1:30" s="38" customFormat="1" ht="27" customHeight="1">
      <c r="A57" s="168" t="s">
        <v>218</v>
      </c>
      <c r="B57" s="596" t="s">
        <v>302</v>
      </c>
      <c r="C57" s="596"/>
      <c r="D57" s="596"/>
      <c r="E57" s="596"/>
      <c r="F57" s="596"/>
      <c r="G57" s="596"/>
      <c r="H57" s="596"/>
      <c r="I57" s="596"/>
      <c r="J57" s="596"/>
      <c r="K57" s="596"/>
      <c r="L57" s="596"/>
      <c r="M57" s="596"/>
      <c r="N57" s="596"/>
      <c r="O57" s="596"/>
      <c r="P57" s="168" t="s">
        <v>133</v>
      </c>
      <c r="Q57" s="596" t="s">
        <v>303</v>
      </c>
      <c r="R57" s="596"/>
      <c r="S57" s="596"/>
      <c r="T57" s="596"/>
      <c r="U57" s="596"/>
      <c r="V57" s="596"/>
      <c r="W57" s="596"/>
      <c r="X57" s="596"/>
      <c r="Y57" s="596"/>
      <c r="Z57" s="596"/>
      <c r="AA57" s="596"/>
      <c r="AB57" s="596"/>
      <c r="AC57" s="596"/>
      <c r="AD57" s="596"/>
    </row>
    <row r="58" spans="1:30" ht="27" customHeight="1">
      <c r="A58" s="168" t="s">
        <v>222</v>
      </c>
      <c r="B58" s="596" t="s">
        <v>304</v>
      </c>
      <c r="C58" s="596"/>
      <c r="D58" s="596"/>
      <c r="E58" s="596"/>
      <c r="F58" s="596"/>
      <c r="G58" s="596"/>
      <c r="H58" s="596"/>
      <c r="I58" s="596"/>
      <c r="J58" s="596"/>
      <c r="K58" s="596"/>
      <c r="L58" s="596"/>
      <c r="M58" s="596"/>
      <c r="N58" s="596"/>
      <c r="O58" s="596"/>
      <c r="P58" s="168" t="s">
        <v>222</v>
      </c>
      <c r="Q58" s="596" t="s">
        <v>304</v>
      </c>
      <c r="R58" s="596"/>
      <c r="S58" s="596"/>
      <c r="T58" s="596"/>
      <c r="U58" s="596"/>
      <c r="V58" s="596"/>
      <c r="W58" s="596"/>
      <c r="X58" s="596"/>
      <c r="Y58" s="596"/>
      <c r="Z58" s="596"/>
      <c r="AA58" s="596"/>
      <c r="AB58" s="596"/>
      <c r="AC58" s="596"/>
      <c r="AD58" s="596"/>
    </row>
    <row r="59" spans="1:30" ht="18" customHeight="1"/>
    <row r="60" spans="1:30" ht="18" customHeight="1"/>
    <row r="61" spans="1:30" ht="18" customHeight="1"/>
    <row r="62" spans="1:30" ht="18" customHeight="1"/>
    <row r="63" spans="1:30" ht="18" customHeight="1"/>
    <row r="64" spans="1:30"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sheetData>
  <mergeCells count="276">
    <mergeCell ref="M9:O9"/>
    <mergeCell ref="B58:O58"/>
    <mergeCell ref="A41:B41"/>
    <mergeCell ref="A35:B35"/>
    <mergeCell ref="A36:B36"/>
    <mergeCell ref="A37:B37"/>
    <mergeCell ref="A38:B38"/>
    <mergeCell ref="H19:I19"/>
    <mergeCell ref="H20:I20"/>
    <mergeCell ref="H39:I39"/>
    <mergeCell ref="H40:I40"/>
    <mergeCell ref="H34:I34"/>
    <mergeCell ref="A27:B27"/>
    <mergeCell ref="H48:I48"/>
    <mergeCell ref="H46:I46"/>
    <mergeCell ref="H42:I42"/>
    <mergeCell ref="A25:B25"/>
    <mergeCell ref="A26:B26"/>
    <mergeCell ref="A42:B42"/>
    <mergeCell ref="A43:B43"/>
    <mergeCell ref="A44:B44"/>
    <mergeCell ref="A45:B45"/>
    <mergeCell ref="A28:B28"/>
    <mergeCell ref="A48:B48"/>
    <mergeCell ref="D48:E48"/>
    <mergeCell ref="H47:I47"/>
    <mergeCell ref="D40:E40"/>
    <mergeCell ref="D47:E47"/>
    <mergeCell ref="H35:I35"/>
    <mergeCell ref="H36:I36"/>
    <mergeCell ref="H41:I41"/>
    <mergeCell ref="H43:I43"/>
    <mergeCell ref="D43:E43"/>
    <mergeCell ref="D42:E42"/>
    <mergeCell ref="D36:E36"/>
    <mergeCell ref="D39:E39"/>
    <mergeCell ref="D41:E41"/>
    <mergeCell ref="A39:B39"/>
    <mergeCell ref="W36:X36"/>
    <mergeCell ref="S29:T29"/>
    <mergeCell ref="W33:X33"/>
    <mergeCell ref="S31:T31"/>
    <mergeCell ref="A31:B31"/>
    <mergeCell ref="A32:B32"/>
    <mergeCell ref="A33:B33"/>
    <mergeCell ref="A34:B34"/>
    <mergeCell ref="D34:E34"/>
    <mergeCell ref="D35:E35"/>
    <mergeCell ref="A29:B29"/>
    <mergeCell ref="S34:T34"/>
    <mergeCell ref="D33:E33"/>
    <mergeCell ref="S32:T32"/>
    <mergeCell ref="S33:T33"/>
    <mergeCell ref="W31:X31"/>
    <mergeCell ref="W32:X32"/>
    <mergeCell ref="S39:T39"/>
    <mergeCell ref="H33:I33"/>
    <mergeCell ref="P34:Q34"/>
    <mergeCell ref="P35:Q35"/>
    <mergeCell ref="P32:Q32"/>
    <mergeCell ref="P33:Q33"/>
    <mergeCell ref="L15:L16"/>
    <mergeCell ref="H32:I32"/>
    <mergeCell ref="H25:I25"/>
    <mergeCell ref="D25:E25"/>
    <mergeCell ref="D29:E29"/>
    <mergeCell ref="H27:I27"/>
    <mergeCell ref="H28:I28"/>
    <mergeCell ref="D19:E19"/>
    <mergeCell ref="G16:H16"/>
    <mergeCell ref="I16:J16"/>
    <mergeCell ref="C15:F15"/>
    <mergeCell ref="H17:I17"/>
    <mergeCell ref="E16:F16"/>
    <mergeCell ref="D21:E21"/>
    <mergeCell ref="D22:E22"/>
    <mergeCell ref="H21:I21"/>
    <mergeCell ref="H22:I22"/>
    <mergeCell ref="H29:I29"/>
    <mergeCell ref="D30:E30"/>
    <mergeCell ref="D31:E31"/>
    <mergeCell ref="H30:I30"/>
    <mergeCell ref="H31:I31"/>
    <mergeCell ref="A3:O3"/>
    <mergeCell ref="C7:D7"/>
    <mergeCell ref="C8:D8"/>
    <mergeCell ref="E7:G7"/>
    <mergeCell ref="E8:G8"/>
    <mergeCell ref="A7:B8"/>
    <mergeCell ref="A17:B17"/>
    <mergeCell ref="P10:Q10"/>
    <mergeCell ref="D24:E24"/>
    <mergeCell ref="H23:I23"/>
    <mergeCell ref="H24:I24"/>
    <mergeCell ref="D20:E20"/>
    <mergeCell ref="K15:K16"/>
    <mergeCell ref="D17:E17"/>
    <mergeCell ref="D18:E18"/>
    <mergeCell ref="P14:Q16"/>
    <mergeCell ref="P18:Q18"/>
    <mergeCell ref="P11:W11"/>
    <mergeCell ref="S18:T18"/>
    <mergeCell ref="W18:X18"/>
    <mergeCell ref="R10:AD10"/>
    <mergeCell ref="M14:M15"/>
    <mergeCell ref="V16:W16"/>
    <mergeCell ref="T16:U16"/>
    <mergeCell ref="R15:U15"/>
    <mergeCell ref="P1:AD1"/>
    <mergeCell ref="P3:AD3"/>
    <mergeCell ref="P7:Q8"/>
    <mergeCell ref="W7:AA7"/>
    <mergeCell ref="A1:O1"/>
    <mergeCell ref="K5:O5"/>
    <mergeCell ref="N8:O8"/>
    <mergeCell ref="H7:L7"/>
    <mergeCell ref="W8:AA8"/>
    <mergeCell ref="AC8:AD8"/>
    <mergeCell ref="Z5:AD5"/>
    <mergeCell ref="R7:S7"/>
    <mergeCell ref="T7:V7"/>
    <mergeCell ref="H8:L8"/>
    <mergeCell ref="T8:V8"/>
    <mergeCell ref="R8:S8"/>
    <mergeCell ref="M7:O7"/>
    <mergeCell ref="AB7:AD7"/>
    <mergeCell ref="X11:AD11"/>
    <mergeCell ref="P13:AD13"/>
    <mergeCell ref="AC14:AC15"/>
    <mergeCell ref="AD14:AD16"/>
    <mergeCell ref="Z15:Z16"/>
    <mergeCell ref="B56:O56"/>
    <mergeCell ref="B57:O57"/>
    <mergeCell ref="A14:B16"/>
    <mergeCell ref="N14:N15"/>
    <mergeCell ref="O14:O16"/>
    <mergeCell ref="B52:O52"/>
    <mergeCell ref="B53:O53"/>
    <mergeCell ref="A20:B20"/>
    <mergeCell ref="A21:B21"/>
    <mergeCell ref="D32:E32"/>
    <mergeCell ref="A23:B23"/>
    <mergeCell ref="A24:B24"/>
    <mergeCell ref="D26:E26"/>
    <mergeCell ref="D27:E27"/>
    <mergeCell ref="D28:E28"/>
    <mergeCell ref="H18:I18"/>
    <mergeCell ref="A40:B40"/>
    <mergeCell ref="D37:E37"/>
    <mergeCell ref="D38:E38"/>
    <mergeCell ref="A49:B49"/>
    <mergeCell ref="C49:F50"/>
    <mergeCell ref="D46:E46"/>
    <mergeCell ref="A46:B46"/>
    <mergeCell ref="A47:B47"/>
    <mergeCell ref="B54:O54"/>
    <mergeCell ref="B55:O55"/>
    <mergeCell ref="A9:B9"/>
    <mergeCell ref="A11:H11"/>
    <mergeCell ref="A18:B18"/>
    <mergeCell ref="A19:B19"/>
    <mergeCell ref="C9:K9"/>
    <mergeCell ref="A10:B10"/>
    <mergeCell ref="C10:O10"/>
    <mergeCell ref="A22:B22"/>
    <mergeCell ref="H37:I37"/>
    <mergeCell ref="H38:I38"/>
    <mergeCell ref="D44:E44"/>
    <mergeCell ref="D45:E45"/>
    <mergeCell ref="H44:I44"/>
    <mergeCell ref="H45:I45"/>
    <mergeCell ref="I11:O11"/>
    <mergeCell ref="G15:J15"/>
    <mergeCell ref="H26:I26"/>
    <mergeCell ref="C14:K14"/>
    <mergeCell ref="A13:O13"/>
    <mergeCell ref="C16:D16"/>
    <mergeCell ref="A30:B30"/>
    <mergeCell ref="D23:E23"/>
    <mergeCell ref="S28:T28"/>
    <mergeCell ref="S35:T35"/>
    <mergeCell ref="S37:T37"/>
    <mergeCell ref="W38:X38"/>
    <mergeCell ref="P47:Q47"/>
    <mergeCell ref="S42:T42"/>
    <mergeCell ref="W42:X42"/>
    <mergeCell ref="P43:Q43"/>
    <mergeCell ref="P40:Q40"/>
    <mergeCell ref="P41:Q41"/>
    <mergeCell ref="P38:Q38"/>
    <mergeCell ref="P39:Q39"/>
    <mergeCell ref="P36:Q36"/>
    <mergeCell ref="P37:Q37"/>
    <mergeCell ref="W41:X41"/>
    <mergeCell ref="S41:T41"/>
    <mergeCell ref="Q55:AD55"/>
    <mergeCell ref="Q54:AD54"/>
    <mergeCell ref="Q53:AD53"/>
    <mergeCell ref="Q52:AD52"/>
    <mergeCell ref="R49:U50"/>
    <mergeCell ref="P49:Q49"/>
    <mergeCell ref="Q56:AD56"/>
    <mergeCell ref="Q57:AD57"/>
    <mergeCell ref="Q58:AD58"/>
    <mergeCell ref="S26:T26"/>
    <mergeCell ref="W23:X23"/>
    <mergeCell ref="S20:T20"/>
    <mergeCell ref="S21:T21"/>
    <mergeCell ref="S27:T27"/>
    <mergeCell ref="W48:X48"/>
    <mergeCell ref="S48:T48"/>
    <mergeCell ref="P48:Q48"/>
    <mergeCell ref="W47:X47"/>
    <mergeCell ref="S47:T47"/>
    <mergeCell ref="W46:X46"/>
    <mergeCell ref="S46:T46"/>
    <mergeCell ref="P46:Q46"/>
    <mergeCell ref="W43:X43"/>
    <mergeCell ref="W44:X44"/>
    <mergeCell ref="P30:Q30"/>
    <mergeCell ref="P31:Q31"/>
    <mergeCell ref="P28:Q28"/>
    <mergeCell ref="P29:Q29"/>
    <mergeCell ref="P26:Q26"/>
    <mergeCell ref="W34:X34"/>
    <mergeCell ref="W37:X37"/>
    <mergeCell ref="S38:T38"/>
    <mergeCell ref="S36:T36"/>
    <mergeCell ref="AB14:AB15"/>
    <mergeCell ref="X16:Y16"/>
    <mergeCell ref="V15:Y15"/>
    <mergeCell ref="R14:Z14"/>
    <mergeCell ref="AB9:AD9"/>
    <mergeCell ref="R9:Z9"/>
    <mergeCell ref="P9:Q9"/>
    <mergeCell ref="W20:X20"/>
    <mergeCell ref="S45:T45"/>
    <mergeCell ref="P45:Q45"/>
    <mergeCell ref="P44:Q44"/>
    <mergeCell ref="S44:T44"/>
    <mergeCell ref="P42:Q42"/>
    <mergeCell ref="S17:T17"/>
    <mergeCell ref="AA15:AA16"/>
    <mergeCell ref="W39:X39"/>
    <mergeCell ref="S40:T40"/>
    <mergeCell ref="W40:X40"/>
    <mergeCell ref="S43:T43"/>
    <mergeCell ref="W45:X45"/>
    <mergeCell ref="W27:X27"/>
    <mergeCell ref="W28:X28"/>
    <mergeCell ref="W35:X35"/>
    <mergeCell ref="W17:X17"/>
    <mergeCell ref="R16:S16"/>
    <mergeCell ref="S19:T19"/>
    <mergeCell ref="P17:Q17"/>
    <mergeCell ref="S22:T22"/>
    <mergeCell ref="W22:X22"/>
    <mergeCell ref="P21:Q21"/>
    <mergeCell ref="W29:X29"/>
    <mergeCell ref="S30:T30"/>
    <mergeCell ref="W30:X30"/>
    <mergeCell ref="W24:X24"/>
    <mergeCell ref="W25:X25"/>
    <mergeCell ref="W26:X26"/>
    <mergeCell ref="W21:X21"/>
    <mergeCell ref="W19:X19"/>
    <mergeCell ref="P27:Q27"/>
    <mergeCell ref="P24:Q24"/>
    <mergeCell ref="P25:Q25"/>
    <mergeCell ref="P22:Q22"/>
    <mergeCell ref="P23:Q23"/>
    <mergeCell ref="P19:Q19"/>
    <mergeCell ref="P20:Q20"/>
    <mergeCell ref="S23:T23"/>
    <mergeCell ref="S25:T25"/>
    <mergeCell ref="S24:T24"/>
  </mergeCells>
  <phoneticPr fontId="2"/>
  <printOptions horizontalCentered="1"/>
  <pageMargins left="0.78740157480314965" right="0.39370078740157483" top="0.78740157480314965" bottom="0.78740157480314965" header="0.51181102362204722" footer="0.51181102362204722"/>
  <pageSetup paperSize="9" scale="83" fitToHeight="0" orientation="portrait" cellComments="asDisplayed" r:id="rId1"/>
  <headerFooter alignWithMargins="0"/>
  <rowBreaks count="1" manualBreakCount="1">
    <brk id="61" max="27" man="1"/>
  </rowBreaks>
  <colBreaks count="1" manualBreakCount="1">
    <brk id="15" min="1" max="57"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P17" sqref="P17"/>
    </sheetView>
  </sheetViews>
  <sheetFormatPr defaultColWidth="9" defaultRowHeight="19.5" customHeight="1"/>
  <cols>
    <col min="1" max="1" width="3.44140625" style="105" customWidth="1"/>
    <col min="2" max="2" width="7.109375" style="105" customWidth="1"/>
    <col min="3" max="3" width="10.6640625" style="105" customWidth="1"/>
    <col min="4" max="4" width="8.6640625" style="105" customWidth="1"/>
    <col min="5" max="5" width="6.6640625" style="105" customWidth="1"/>
    <col min="6" max="6" width="7.109375" style="105" customWidth="1"/>
    <col min="7" max="8" width="8.6640625" style="105" customWidth="1"/>
    <col min="9" max="9" width="6.6640625" style="105" customWidth="1"/>
    <col min="10" max="10" width="2.77734375" style="105" customWidth="1"/>
    <col min="11" max="11" width="3.44140625" style="105" customWidth="1"/>
    <col min="12" max="12" width="7.109375" style="105" customWidth="1"/>
    <col min="13" max="13" width="10.6640625" style="105" customWidth="1"/>
    <col min="14" max="14" width="8.6640625" style="105" customWidth="1"/>
    <col min="15" max="15" width="6.6640625" style="105" customWidth="1"/>
    <col min="16" max="16" width="7.109375" style="105" customWidth="1"/>
    <col min="17" max="18" width="8.6640625" style="105" customWidth="1"/>
    <col min="19" max="19" width="6.6640625" style="105" customWidth="1"/>
    <col min="20" max="20" width="3.77734375" style="105" customWidth="1"/>
    <col min="21" max="16384" width="9" style="105"/>
  </cols>
  <sheetData>
    <row r="1" spans="1:19" ht="19.5" customHeight="1">
      <c r="A1" s="104" t="s">
        <v>190</v>
      </c>
      <c r="K1" s="104" t="s">
        <v>190</v>
      </c>
    </row>
    <row r="2" spans="1:19" ht="19.5" customHeight="1" thickBot="1">
      <c r="A2" s="705" t="s">
        <v>191</v>
      </c>
      <c r="B2" s="705"/>
      <c r="C2" s="705"/>
      <c r="D2" s="705"/>
      <c r="E2" s="705"/>
      <c r="F2" s="705"/>
      <c r="G2" s="705"/>
      <c r="H2" s="705"/>
      <c r="I2" s="705"/>
      <c r="K2" s="705" t="s">
        <v>191</v>
      </c>
      <c r="L2" s="705"/>
      <c r="M2" s="705"/>
      <c r="N2" s="705"/>
      <c r="O2" s="705"/>
      <c r="P2" s="705"/>
      <c r="Q2" s="705"/>
      <c r="R2" s="705"/>
      <c r="S2" s="705"/>
    </row>
    <row r="3" spans="1:19" ht="22.5" customHeight="1" thickBot="1">
      <c r="A3" s="706" t="s">
        <v>192</v>
      </c>
      <c r="B3" s="707"/>
      <c r="C3" s="707"/>
      <c r="D3" s="707"/>
      <c r="E3" s="707"/>
      <c r="F3" s="707"/>
      <c r="G3" s="707"/>
      <c r="H3" s="707"/>
      <c r="I3" s="708"/>
      <c r="K3" s="706" t="s">
        <v>192</v>
      </c>
      <c r="L3" s="707"/>
      <c r="M3" s="707"/>
      <c r="N3" s="707"/>
      <c r="O3" s="707"/>
      <c r="P3" s="707"/>
      <c r="Q3" s="707"/>
      <c r="R3" s="707"/>
      <c r="S3" s="708"/>
    </row>
    <row r="4" spans="1:19" ht="24.75" customHeight="1" thickBot="1">
      <c r="A4" s="701" t="s">
        <v>193</v>
      </c>
      <c r="B4" s="702"/>
      <c r="C4" s="702"/>
      <c r="D4" s="702"/>
      <c r="E4" s="702"/>
      <c r="F4" s="702"/>
      <c r="G4" s="709" t="s">
        <v>257</v>
      </c>
      <c r="H4" s="709"/>
      <c r="I4" s="710"/>
      <c r="K4" s="701" t="s">
        <v>193</v>
      </c>
      <c r="L4" s="702"/>
      <c r="M4" s="702"/>
      <c r="N4" s="702"/>
      <c r="O4" s="702"/>
      <c r="P4" s="702"/>
      <c r="Q4" s="709" t="s">
        <v>257</v>
      </c>
      <c r="R4" s="709"/>
      <c r="S4" s="710"/>
    </row>
    <row r="5" spans="1:19" ht="19.5" customHeight="1">
      <c r="A5" s="691" t="s">
        <v>194</v>
      </c>
      <c r="B5" s="692"/>
      <c r="C5" s="692"/>
      <c r="D5" s="692"/>
      <c r="E5" s="692"/>
      <c r="F5" s="693"/>
      <c r="G5" s="694" t="s">
        <v>195</v>
      </c>
      <c r="H5" s="692"/>
      <c r="I5" s="695"/>
      <c r="K5" s="691" t="s">
        <v>194</v>
      </c>
      <c r="L5" s="692"/>
      <c r="M5" s="692"/>
      <c r="N5" s="692"/>
      <c r="O5" s="692"/>
      <c r="P5" s="693"/>
      <c r="Q5" s="694" t="s">
        <v>195</v>
      </c>
      <c r="R5" s="692"/>
      <c r="S5" s="695"/>
    </row>
    <row r="6" spans="1:19" ht="19.5" customHeight="1" thickBot="1">
      <c r="A6" s="696" t="s">
        <v>196</v>
      </c>
      <c r="B6" s="697"/>
      <c r="C6" s="697"/>
      <c r="D6" s="697"/>
      <c r="E6" s="697"/>
      <c r="F6" s="698"/>
      <c r="G6" s="699" t="s">
        <v>197</v>
      </c>
      <c r="H6" s="697"/>
      <c r="I6" s="700"/>
      <c r="K6" s="696" t="s">
        <v>196</v>
      </c>
      <c r="L6" s="697"/>
      <c r="M6" s="697"/>
      <c r="N6" s="697"/>
      <c r="O6" s="697"/>
      <c r="P6" s="698"/>
      <c r="Q6" s="699" t="s">
        <v>197</v>
      </c>
      <c r="R6" s="697"/>
      <c r="S6" s="700"/>
    </row>
    <row r="7" spans="1:19" ht="22.5" customHeight="1" thickBot="1">
      <c r="A7" s="701" t="s">
        <v>198</v>
      </c>
      <c r="B7" s="702"/>
      <c r="C7" s="703"/>
      <c r="D7" s="704" t="s">
        <v>199</v>
      </c>
      <c r="E7" s="702"/>
      <c r="F7" s="703"/>
      <c r="G7" s="688" t="s">
        <v>200</v>
      </c>
      <c r="H7" s="689"/>
      <c r="I7" s="690"/>
      <c r="K7" s="701" t="s">
        <v>198</v>
      </c>
      <c r="L7" s="702"/>
      <c r="M7" s="703"/>
      <c r="N7" s="704" t="s">
        <v>199</v>
      </c>
      <c r="O7" s="702"/>
      <c r="P7" s="703"/>
      <c r="Q7" s="688" t="s">
        <v>200</v>
      </c>
      <c r="R7" s="689"/>
      <c r="S7" s="690"/>
    </row>
    <row r="8" spans="1:19" ht="14.25" customHeight="1">
      <c r="A8" s="679" t="s">
        <v>201</v>
      </c>
      <c r="B8" s="681" t="s">
        <v>202</v>
      </c>
      <c r="C8" s="263"/>
      <c r="D8" s="264"/>
      <c r="E8" s="265"/>
      <c r="F8" s="683" t="s">
        <v>203</v>
      </c>
      <c r="G8" s="266"/>
      <c r="H8" s="264"/>
      <c r="I8" s="267"/>
      <c r="K8" s="679" t="s">
        <v>201</v>
      </c>
      <c r="L8" s="681" t="s">
        <v>202</v>
      </c>
      <c r="M8" s="263"/>
      <c r="N8" s="264"/>
      <c r="O8" s="265"/>
      <c r="P8" s="683" t="s">
        <v>203</v>
      </c>
      <c r="Q8" s="266"/>
      <c r="R8" s="264"/>
      <c r="S8" s="267"/>
    </row>
    <row r="9" spans="1:19" ht="14.25" customHeight="1" thickBot="1">
      <c r="A9" s="680"/>
      <c r="B9" s="682"/>
      <c r="C9" s="268"/>
      <c r="D9" s="269"/>
      <c r="E9" s="270" t="s">
        <v>204</v>
      </c>
      <c r="F9" s="684"/>
      <c r="G9" s="271"/>
      <c r="H9" s="269"/>
      <c r="I9" s="272" t="s">
        <v>204</v>
      </c>
      <c r="K9" s="680"/>
      <c r="L9" s="682"/>
      <c r="M9" s="268"/>
      <c r="N9" s="269"/>
      <c r="O9" s="270" t="s">
        <v>204</v>
      </c>
      <c r="P9" s="684"/>
      <c r="Q9" s="271"/>
      <c r="R9" s="269"/>
      <c r="S9" s="272" t="s">
        <v>204</v>
      </c>
    </row>
    <row r="10" spans="1:19" ht="24" customHeight="1">
      <c r="A10" s="194"/>
      <c r="B10" s="685" t="s">
        <v>205</v>
      </c>
      <c r="C10" s="686"/>
      <c r="D10" s="687" t="s">
        <v>206</v>
      </c>
      <c r="E10" s="678"/>
      <c r="F10" s="195" t="s">
        <v>207</v>
      </c>
      <c r="G10" s="677" t="s">
        <v>208</v>
      </c>
      <c r="H10" s="678"/>
      <c r="I10" s="205" t="s">
        <v>207</v>
      </c>
      <c r="K10" s="194"/>
      <c r="L10" s="685" t="s">
        <v>205</v>
      </c>
      <c r="M10" s="686"/>
      <c r="N10" s="687" t="s">
        <v>206</v>
      </c>
      <c r="O10" s="678"/>
      <c r="P10" s="195" t="s">
        <v>207</v>
      </c>
      <c r="Q10" s="677" t="s">
        <v>208</v>
      </c>
      <c r="R10" s="678"/>
      <c r="S10" s="205" t="s">
        <v>207</v>
      </c>
    </row>
    <row r="11" spans="1:19" ht="19.5" customHeight="1">
      <c r="A11" s="106">
        <v>1</v>
      </c>
      <c r="B11" s="675"/>
      <c r="C11" s="676"/>
      <c r="D11" s="238"/>
      <c r="E11" s="107" t="s">
        <v>258</v>
      </c>
      <c r="F11" s="108"/>
      <c r="G11" s="109" t="s">
        <v>258</v>
      </c>
      <c r="H11" s="240"/>
      <c r="I11" s="110"/>
      <c r="K11" s="106">
        <v>1</v>
      </c>
      <c r="L11" s="675"/>
      <c r="M11" s="676"/>
      <c r="N11" s="238"/>
      <c r="O11" s="107" t="s">
        <v>258</v>
      </c>
      <c r="P11" s="108"/>
      <c r="Q11" s="109" t="s">
        <v>258</v>
      </c>
      <c r="R11" s="240"/>
      <c r="S11" s="110"/>
    </row>
    <row r="12" spans="1:19" ht="19.5" customHeight="1">
      <c r="A12" s="106">
        <v>2</v>
      </c>
      <c r="B12" s="675"/>
      <c r="C12" s="676"/>
      <c r="D12" s="238"/>
      <c r="E12" s="107" t="s">
        <v>258</v>
      </c>
      <c r="F12" s="108"/>
      <c r="G12" s="109" t="s">
        <v>258</v>
      </c>
      <c r="H12" s="240"/>
      <c r="I12" s="110"/>
      <c r="K12" s="106">
        <v>2</v>
      </c>
      <c r="L12" s="675"/>
      <c r="M12" s="676"/>
      <c r="N12" s="238"/>
      <c r="O12" s="107" t="s">
        <v>258</v>
      </c>
      <c r="P12" s="108"/>
      <c r="Q12" s="109" t="s">
        <v>258</v>
      </c>
      <c r="R12" s="240"/>
      <c r="S12" s="110"/>
    </row>
    <row r="13" spans="1:19" ht="19.5" customHeight="1">
      <c r="A13" s="106">
        <v>3</v>
      </c>
      <c r="B13" s="675"/>
      <c r="C13" s="676"/>
      <c r="D13" s="238"/>
      <c r="E13" s="107" t="s">
        <v>258</v>
      </c>
      <c r="F13" s="108"/>
      <c r="G13" s="109" t="s">
        <v>258</v>
      </c>
      <c r="H13" s="240"/>
      <c r="I13" s="110"/>
      <c r="K13" s="106">
        <v>3</v>
      </c>
      <c r="L13" s="675"/>
      <c r="M13" s="676"/>
      <c r="N13" s="238"/>
      <c r="O13" s="107" t="s">
        <v>258</v>
      </c>
      <c r="P13" s="108"/>
      <c r="Q13" s="109" t="s">
        <v>258</v>
      </c>
      <c r="R13" s="240"/>
      <c r="S13" s="110"/>
    </row>
    <row r="14" spans="1:19" ht="19.5" customHeight="1">
      <c r="A14" s="106">
        <v>4</v>
      </c>
      <c r="B14" s="675"/>
      <c r="C14" s="676"/>
      <c r="D14" s="238"/>
      <c r="E14" s="107" t="s">
        <v>258</v>
      </c>
      <c r="F14" s="108"/>
      <c r="G14" s="109" t="s">
        <v>258</v>
      </c>
      <c r="H14" s="240"/>
      <c r="I14" s="110"/>
      <c r="K14" s="106">
        <v>4</v>
      </c>
      <c r="L14" s="675"/>
      <c r="M14" s="676"/>
      <c r="N14" s="238"/>
      <c r="O14" s="107" t="s">
        <v>258</v>
      </c>
      <c r="P14" s="108"/>
      <c r="Q14" s="109" t="s">
        <v>258</v>
      </c>
      <c r="R14" s="240"/>
      <c r="S14" s="110"/>
    </row>
    <row r="15" spans="1:19" ht="19.5" customHeight="1">
      <c r="A15" s="106">
        <v>5</v>
      </c>
      <c r="B15" s="675"/>
      <c r="C15" s="676"/>
      <c r="D15" s="238"/>
      <c r="E15" s="107" t="s">
        <v>258</v>
      </c>
      <c r="F15" s="108"/>
      <c r="G15" s="109" t="s">
        <v>258</v>
      </c>
      <c r="H15" s="240"/>
      <c r="I15" s="110"/>
      <c r="K15" s="106">
        <v>5</v>
      </c>
      <c r="L15" s="675"/>
      <c r="M15" s="676"/>
      <c r="N15" s="238"/>
      <c r="O15" s="107" t="s">
        <v>258</v>
      </c>
      <c r="P15" s="108"/>
      <c r="Q15" s="109" t="s">
        <v>258</v>
      </c>
      <c r="R15" s="240"/>
      <c r="S15" s="110"/>
    </row>
    <row r="16" spans="1:19" ht="19.5" customHeight="1">
      <c r="A16" s="106">
        <v>6</v>
      </c>
      <c r="B16" s="675"/>
      <c r="C16" s="676"/>
      <c r="D16" s="238"/>
      <c r="E16" s="107" t="s">
        <v>258</v>
      </c>
      <c r="F16" s="108"/>
      <c r="G16" s="109" t="s">
        <v>258</v>
      </c>
      <c r="H16" s="240"/>
      <c r="I16" s="110"/>
      <c r="K16" s="106">
        <v>6</v>
      </c>
      <c r="L16" s="675"/>
      <c r="M16" s="676"/>
      <c r="N16" s="238"/>
      <c r="O16" s="107" t="s">
        <v>258</v>
      </c>
      <c r="P16" s="108"/>
      <c r="Q16" s="109" t="s">
        <v>258</v>
      </c>
      <c r="R16" s="240"/>
      <c r="S16" s="110"/>
    </row>
    <row r="17" spans="1:19" ht="19.5" customHeight="1">
      <c r="A17" s="106">
        <v>7</v>
      </c>
      <c r="B17" s="675"/>
      <c r="C17" s="676"/>
      <c r="D17" s="238"/>
      <c r="E17" s="107" t="s">
        <v>258</v>
      </c>
      <c r="F17" s="108"/>
      <c r="G17" s="109" t="s">
        <v>258</v>
      </c>
      <c r="H17" s="240"/>
      <c r="I17" s="110"/>
      <c r="K17" s="106">
        <v>7</v>
      </c>
      <c r="L17" s="675"/>
      <c r="M17" s="676"/>
      <c r="N17" s="238"/>
      <c r="O17" s="107" t="s">
        <v>258</v>
      </c>
      <c r="P17" s="108"/>
      <c r="Q17" s="109" t="s">
        <v>258</v>
      </c>
      <c r="R17" s="240"/>
      <c r="S17" s="110"/>
    </row>
    <row r="18" spans="1:19" ht="19.5" customHeight="1">
      <c r="A18" s="106">
        <v>8</v>
      </c>
      <c r="B18" s="675"/>
      <c r="C18" s="676"/>
      <c r="D18" s="238"/>
      <c r="E18" s="107" t="s">
        <v>258</v>
      </c>
      <c r="F18" s="108"/>
      <c r="G18" s="109" t="s">
        <v>258</v>
      </c>
      <c r="H18" s="240"/>
      <c r="I18" s="110"/>
      <c r="K18" s="106">
        <v>8</v>
      </c>
      <c r="L18" s="675"/>
      <c r="M18" s="676"/>
      <c r="N18" s="238"/>
      <c r="O18" s="107" t="s">
        <v>258</v>
      </c>
      <c r="P18" s="108"/>
      <c r="Q18" s="109" t="s">
        <v>258</v>
      </c>
      <c r="R18" s="240"/>
      <c r="S18" s="110"/>
    </row>
    <row r="19" spans="1:19" ht="19.5" customHeight="1">
      <c r="A19" s="106">
        <v>9</v>
      </c>
      <c r="B19" s="675"/>
      <c r="C19" s="676"/>
      <c r="D19" s="238"/>
      <c r="E19" s="107" t="s">
        <v>258</v>
      </c>
      <c r="F19" s="108"/>
      <c r="G19" s="109" t="s">
        <v>258</v>
      </c>
      <c r="H19" s="240"/>
      <c r="I19" s="110"/>
      <c r="K19" s="106">
        <v>9</v>
      </c>
      <c r="L19" s="675"/>
      <c r="M19" s="676"/>
      <c r="N19" s="238"/>
      <c r="O19" s="107" t="s">
        <v>258</v>
      </c>
      <c r="P19" s="108"/>
      <c r="Q19" s="109" t="s">
        <v>258</v>
      </c>
      <c r="R19" s="240"/>
      <c r="S19" s="110"/>
    </row>
    <row r="20" spans="1:19" ht="19.5" customHeight="1">
      <c r="A20" s="106">
        <v>10</v>
      </c>
      <c r="B20" s="675"/>
      <c r="C20" s="676"/>
      <c r="D20" s="238"/>
      <c r="E20" s="107" t="s">
        <v>258</v>
      </c>
      <c r="F20" s="108"/>
      <c r="G20" s="109" t="s">
        <v>258</v>
      </c>
      <c r="H20" s="240"/>
      <c r="I20" s="110"/>
      <c r="K20" s="106">
        <v>10</v>
      </c>
      <c r="L20" s="675"/>
      <c r="M20" s="676"/>
      <c r="N20" s="238"/>
      <c r="O20" s="107" t="s">
        <v>258</v>
      </c>
      <c r="P20" s="108"/>
      <c r="Q20" s="109" t="s">
        <v>258</v>
      </c>
      <c r="R20" s="240"/>
      <c r="S20" s="110"/>
    </row>
    <row r="21" spans="1:19" ht="19.5" customHeight="1">
      <c r="A21" s="106">
        <v>11</v>
      </c>
      <c r="B21" s="675"/>
      <c r="C21" s="676"/>
      <c r="D21" s="238"/>
      <c r="E21" s="107" t="s">
        <v>258</v>
      </c>
      <c r="F21" s="108"/>
      <c r="G21" s="109" t="s">
        <v>258</v>
      </c>
      <c r="H21" s="240"/>
      <c r="I21" s="110"/>
      <c r="K21" s="106">
        <v>11</v>
      </c>
      <c r="L21" s="675"/>
      <c r="M21" s="676"/>
      <c r="N21" s="238"/>
      <c r="O21" s="107" t="s">
        <v>258</v>
      </c>
      <c r="P21" s="108"/>
      <c r="Q21" s="109" t="s">
        <v>258</v>
      </c>
      <c r="R21" s="240"/>
      <c r="S21" s="110"/>
    </row>
    <row r="22" spans="1:19" ht="19.5" customHeight="1">
      <c r="A22" s="106">
        <v>12</v>
      </c>
      <c r="B22" s="675"/>
      <c r="C22" s="676"/>
      <c r="D22" s="238"/>
      <c r="E22" s="107" t="s">
        <v>258</v>
      </c>
      <c r="F22" s="108"/>
      <c r="G22" s="109" t="s">
        <v>258</v>
      </c>
      <c r="H22" s="240"/>
      <c r="I22" s="110"/>
      <c r="K22" s="106">
        <v>12</v>
      </c>
      <c r="L22" s="675"/>
      <c r="M22" s="676"/>
      <c r="N22" s="238"/>
      <c r="O22" s="107" t="s">
        <v>258</v>
      </c>
      <c r="P22" s="108"/>
      <c r="Q22" s="109" t="s">
        <v>258</v>
      </c>
      <c r="R22" s="240"/>
      <c r="S22" s="110"/>
    </row>
    <row r="23" spans="1:19" ht="19.5" customHeight="1">
      <c r="A23" s="106">
        <v>13</v>
      </c>
      <c r="B23" s="675"/>
      <c r="C23" s="676"/>
      <c r="D23" s="238"/>
      <c r="E23" s="107" t="s">
        <v>258</v>
      </c>
      <c r="F23" s="108"/>
      <c r="G23" s="109" t="s">
        <v>258</v>
      </c>
      <c r="H23" s="240"/>
      <c r="I23" s="110"/>
      <c r="K23" s="106">
        <v>13</v>
      </c>
      <c r="L23" s="675"/>
      <c r="M23" s="676"/>
      <c r="N23" s="238"/>
      <c r="O23" s="107" t="s">
        <v>258</v>
      </c>
      <c r="P23" s="108"/>
      <c r="Q23" s="109" t="s">
        <v>258</v>
      </c>
      <c r="R23" s="240"/>
      <c r="S23" s="110"/>
    </row>
    <row r="24" spans="1:19" ht="19.5" customHeight="1">
      <c r="A24" s="106">
        <v>14</v>
      </c>
      <c r="B24" s="675"/>
      <c r="C24" s="676"/>
      <c r="D24" s="238"/>
      <c r="E24" s="107" t="s">
        <v>258</v>
      </c>
      <c r="F24" s="108"/>
      <c r="G24" s="109" t="s">
        <v>258</v>
      </c>
      <c r="H24" s="240"/>
      <c r="I24" s="110"/>
      <c r="K24" s="106">
        <v>14</v>
      </c>
      <c r="L24" s="675"/>
      <c r="M24" s="676"/>
      <c r="N24" s="238"/>
      <c r="O24" s="107" t="s">
        <v>258</v>
      </c>
      <c r="P24" s="108"/>
      <c r="Q24" s="109" t="s">
        <v>258</v>
      </c>
      <c r="R24" s="240"/>
      <c r="S24" s="110"/>
    </row>
    <row r="25" spans="1:19" ht="19.5" customHeight="1">
      <c r="A25" s="106">
        <v>15</v>
      </c>
      <c r="B25" s="675"/>
      <c r="C25" s="676"/>
      <c r="D25" s="238"/>
      <c r="E25" s="107" t="s">
        <v>258</v>
      </c>
      <c r="F25" s="108"/>
      <c r="G25" s="109" t="s">
        <v>258</v>
      </c>
      <c r="H25" s="240"/>
      <c r="I25" s="110"/>
      <c r="K25" s="106">
        <v>15</v>
      </c>
      <c r="L25" s="675"/>
      <c r="M25" s="676"/>
      <c r="N25" s="238"/>
      <c r="O25" s="107" t="s">
        <v>258</v>
      </c>
      <c r="P25" s="108"/>
      <c r="Q25" s="109" t="s">
        <v>258</v>
      </c>
      <c r="R25" s="240"/>
      <c r="S25" s="110"/>
    </row>
    <row r="26" spans="1:19" ht="19.5" customHeight="1">
      <c r="A26" s="106">
        <v>16</v>
      </c>
      <c r="B26" s="675"/>
      <c r="C26" s="676"/>
      <c r="D26" s="238"/>
      <c r="E26" s="107" t="s">
        <v>258</v>
      </c>
      <c r="F26" s="108"/>
      <c r="G26" s="109" t="s">
        <v>258</v>
      </c>
      <c r="H26" s="240"/>
      <c r="I26" s="110"/>
      <c r="K26" s="106">
        <v>16</v>
      </c>
      <c r="L26" s="675"/>
      <c r="M26" s="676"/>
      <c r="N26" s="238"/>
      <c r="O26" s="107" t="s">
        <v>258</v>
      </c>
      <c r="P26" s="108"/>
      <c r="Q26" s="109" t="s">
        <v>258</v>
      </c>
      <c r="R26" s="240"/>
      <c r="S26" s="110"/>
    </row>
    <row r="27" spans="1:19" ht="19.5" customHeight="1">
      <c r="A27" s="106">
        <v>17</v>
      </c>
      <c r="B27" s="675"/>
      <c r="C27" s="676"/>
      <c r="D27" s="238"/>
      <c r="E27" s="107" t="s">
        <v>258</v>
      </c>
      <c r="F27" s="108"/>
      <c r="G27" s="109" t="s">
        <v>258</v>
      </c>
      <c r="H27" s="240"/>
      <c r="I27" s="110"/>
      <c r="K27" s="106">
        <v>17</v>
      </c>
      <c r="L27" s="675"/>
      <c r="M27" s="676"/>
      <c r="N27" s="238"/>
      <c r="O27" s="107" t="s">
        <v>258</v>
      </c>
      <c r="P27" s="108"/>
      <c r="Q27" s="109" t="s">
        <v>258</v>
      </c>
      <c r="R27" s="240"/>
      <c r="S27" s="110"/>
    </row>
    <row r="28" spans="1:19" ht="19.5" customHeight="1">
      <c r="A28" s="106">
        <v>18</v>
      </c>
      <c r="B28" s="675"/>
      <c r="C28" s="676"/>
      <c r="D28" s="238"/>
      <c r="E28" s="107" t="s">
        <v>258</v>
      </c>
      <c r="F28" s="108"/>
      <c r="G28" s="109" t="s">
        <v>258</v>
      </c>
      <c r="H28" s="240"/>
      <c r="I28" s="110"/>
      <c r="K28" s="106">
        <v>18</v>
      </c>
      <c r="L28" s="675"/>
      <c r="M28" s="676"/>
      <c r="N28" s="238"/>
      <c r="O28" s="107" t="s">
        <v>258</v>
      </c>
      <c r="P28" s="108"/>
      <c r="Q28" s="109" t="s">
        <v>258</v>
      </c>
      <c r="R28" s="240"/>
      <c r="S28" s="110"/>
    </row>
    <row r="29" spans="1:19" ht="19.5" customHeight="1">
      <c r="A29" s="106">
        <v>19</v>
      </c>
      <c r="B29" s="675"/>
      <c r="C29" s="676"/>
      <c r="D29" s="238"/>
      <c r="E29" s="107" t="s">
        <v>258</v>
      </c>
      <c r="F29" s="108"/>
      <c r="G29" s="109" t="s">
        <v>258</v>
      </c>
      <c r="H29" s="240"/>
      <c r="I29" s="110"/>
      <c r="K29" s="106">
        <v>19</v>
      </c>
      <c r="L29" s="675"/>
      <c r="M29" s="676"/>
      <c r="N29" s="238"/>
      <c r="O29" s="107" t="s">
        <v>258</v>
      </c>
      <c r="P29" s="108"/>
      <c r="Q29" s="109" t="s">
        <v>258</v>
      </c>
      <c r="R29" s="240"/>
      <c r="S29" s="110"/>
    </row>
    <row r="30" spans="1:19" ht="19.5" customHeight="1" thickBot="1">
      <c r="A30" s="111">
        <v>20</v>
      </c>
      <c r="B30" s="673"/>
      <c r="C30" s="674"/>
      <c r="D30" s="239"/>
      <c r="E30" s="112" t="s">
        <v>258</v>
      </c>
      <c r="F30" s="113"/>
      <c r="G30" s="114" t="s">
        <v>258</v>
      </c>
      <c r="H30" s="241"/>
      <c r="I30" s="115"/>
      <c r="K30" s="111">
        <v>20</v>
      </c>
      <c r="L30" s="673"/>
      <c r="M30" s="674"/>
      <c r="N30" s="239"/>
      <c r="O30" s="112" t="s">
        <v>258</v>
      </c>
      <c r="P30" s="113"/>
      <c r="Q30" s="114" t="s">
        <v>258</v>
      </c>
      <c r="R30" s="241"/>
      <c r="S30" s="115"/>
    </row>
  </sheetData>
  <mergeCells count="74">
    <mergeCell ref="A2:I2"/>
    <mergeCell ref="K2:S2"/>
    <mergeCell ref="A3:I3"/>
    <mergeCell ref="K3:S3"/>
    <mergeCell ref="A4:F4"/>
    <mergeCell ref="G4:I4"/>
    <mergeCell ref="K4:P4"/>
    <mergeCell ref="Q4:S4"/>
    <mergeCell ref="Q7:S7"/>
    <mergeCell ref="A5:F5"/>
    <mergeCell ref="G5:I5"/>
    <mergeCell ref="K5:P5"/>
    <mergeCell ref="Q5:S5"/>
    <mergeCell ref="A6:F6"/>
    <mergeCell ref="G6:I6"/>
    <mergeCell ref="K6:P6"/>
    <mergeCell ref="Q6:S6"/>
    <mergeCell ref="A7:C7"/>
    <mergeCell ref="D7:F7"/>
    <mergeCell ref="G7:I7"/>
    <mergeCell ref="K7:M7"/>
    <mergeCell ref="N7:P7"/>
    <mergeCell ref="Q10:R10"/>
    <mergeCell ref="A8:A9"/>
    <mergeCell ref="B8:B9"/>
    <mergeCell ref="F8:F9"/>
    <mergeCell ref="K8:K9"/>
    <mergeCell ref="L8:L9"/>
    <mergeCell ref="P8:P9"/>
    <mergeCell ref="B10:C10"/>
    <mergeCell ref="D10:E10"/>
    <mergeCell ref="G10:H10"/>
    <mergeCell ref="L10:M10"/>
    <mergeCell ref="N10:O10"/>
    <mergeCell ref="B22:C22"/>
    <mergeCell ref="B11:C11"/>
    <mergeCell ref="B12:C12"/>
    <mergeCell ref="B13:C13"/>
    <mergeCell ref="B14:C14"/>
    <mergeCell ref="B15:C15"/>
    <mergeCell ref="B16:C16"/>
    <mergeCell ref="B17:C17"/>
    <mergeCell ref="B18:C18"/>
    <mergeCell ref="B19:C19"/>
    <mergeCell ref="B20:C20"/>
    <mergeCell ref="B21:C21"/>
    <mergeCell ref="B29:C29"/>
    <mergeCell ref="B30:C30"/>
    <mergeCell ref="L11:M11"/>
    <mergeCell ref="L12:M12"/>
    <mergeCell ref="L13:M13"/>
    <mergeCell ref="L14:M14"/>
    <mergeCell ref="L15:M15"/>
    <mergeCell ref="L16:M16"/>
    <mergeCell ref="L17:M17"/>
    <mergeCell ref="L18:M18"/>
    <mergeCell ref="B23:C23"/>
    <mergeCell ref="B24:C24"/>
    <mergeCell ref="B25:C25"/>
    <mergeCell ref="B26:C26"/>
    <mergeCell ref="B27:C27"/>
    <mergeCell ref="B28:C28"/>
    <mergeCell ref="L30:M30"/>
    <mergeCell ref="L19:M19"/>
    <mergeCell ref="L20:M20"/>
    <mergeCell ref="L21:M21"/>
    <mergeCell ref="L22:M22"/>
    <mergeCell ref="L23:M23"/>
    <mergeCell ref="L24:M24"/>
    <mergeCell ref="L25:M25"/>
    <mergeCell ref="L26:M26"/>
    <mergeCell ref="L27:M27"/>
    <mergeCell ref="L28:M28"/>
    <mergeCell ref="L29:M29"/>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8"/>
  <sheetViews>
    <sheetView view="pageBreakPreview" zoomScale="90" zoomScaleNormal="100" zoomScaleSheetLayoutView="90" workbookViewId="0">
      <selection activeCell="L25" sqref="L25:M25"/>
    </sheetView>
  </sheetViews>
  <sheetFormatPr defaultColWidth="9" defaultRowHeight="19.5" customHeight="1"/>
  <cols>
    <col min="1" max="1" width="3.33203125" style="105" customWidth="1"/>
    <col min="2" max="2" width="7.109375" style="105" customWidth="1"/>
    <col min="3" max="3" width="10.6640625" style="105" customWidth="1"/>
    <col min="4" max="4" width="8.6640625" style="105" customWidth="1"/>
    <col min="5" max="5" width="6.6640625" style="105" customWidth="1"/>
    <col min="6" max="6" width="7.109375" style="105" customWidth="1"/>
    <col min="7" max="8" width="8.6640625" style="105" customWidth="1"/>
    <col min="9" max="9" width="13" style="105" customWidth="1"/>
    <col min="10" max="10" width="3.6640625" style="105" customWidth="1"/>
    <col min="11" max="11" width="3.44140625" style="105" customWidth="1"/>
    <col min="12" max="12" width="7.109375" style="105" customWidth="1"/>
    <col min="13" max="13" width="10.6640625" style="105" customWidth="1"/>
    <col min="14" max="14" width="8.6640625" style="105" customWidth="1"/>
    <col min="15" max="15" width="6.6640625" style="105" customWidth="1"/>
    <col min="16" max="16" width="7.109375" style="105" customWidth="1"/>
    <col min="17" max="18" width="8.6640625" style="105" customWidth="1"/>
    <col min="19" max="19" width="13" style="105" customWidth="1"/>
    <col min="20" max="20" width="3.6640625" style="105" customWidth="1"/>
    <col min="21" max="16384" width="9" style="105"/>
  </cols>
  <sheetData>
    <row r="1" spans="1:21" ht="19.5" customHeight="1">
      <c r="A1" s="104" t="s">
        <v>260</v>
      </c>
      <c r="K1" s="104" t="s">
        <v>260</v>
      </c>
    </row>
    <row r="2" spans="1:21" ht="19.5" customHeight="1" thickBot="1">
      <c r="A2" s="723" t="s">
        <v>259</v>
      </c>
      <c r="B2" s="723"/>
      <c r="C2" s="723"/>
      <c r="D2" s="723"/>
      <c r="E2" s="723"/>
      <c r="F2" s="723"/>
      <c r="G2" s="723"/>
      <c r="H2" s="723"/>
      <c r="I2" s="723"/>
      <c r="K2" s="723" t="s">
        <v>259</v>
      </c>
      <c r="L2" s="723"/>
      <c r="M2" s="723"/>
      <c r="N2" s="723"/>
      <c r="O2" s="723"/>
      <c r="P2" s="723"/>
      <c r="Q2" s="723"/>
      <c r="R2" s="723"/>
      <c r="S2" s="723"/>
    </row>
    <row r="3" spans="1:21" ht="22.5" customHeight="1" thickBot="1">
      <c r="A3" s="733" t="s">
        <v>192</v>
      </c>
      <c r="B3" s="734"/>
      <c r="C3" s="734"/>
      <c r="D3" s="734"/>
      <c r="E3" s="734"/>
      <c r="F3" s="734"/>
      <c r="G3" s="734"/>
      <c r="H3" s="734"/>
      <c r="I3" s="735"/>
      <c r="K3" s="733" t="s">
        <v>192</v>
      </c>
      <c r="L3" s="734"/>
      <c r="M3" s="734"/>
      <c r="N3" s="734"/>
      <c r="O3" s="734"/>
      <c r="P3" s="734"/>
      <c r="Q3" s="734"/>
      <c r="R3" s="734"/>
      <c r="S3" s="735"/>
    </row>
    <row r="4" spans="1:21" ht="24.75" customHeight="1" thickBot="1">
      <c r="A4" s="742" t="s">
        <v>193</v>
      </c>
      <c r="B4" s="743"/>
      <c r="C4" s="743"/>
      <c r="D4" s="743"/>
      <c r="E4" s="743"/>
      <c r="F4" s="743"/>
      <c r="G4" s="744" t="s">
        <v>257</v>
      </c>
      <c r="H4" s="744"/>
      <c r="I4" s="745"/>
      <c r="K4" s="742" t="s">
        <v>193</v>
      </c>
      <c r="L4" s="743"/>
      <c r="M4" s="743"/>
      <c r="N4" s="743"/>
      <c r="O4" s="743"/>
      <c r="P4" s="743"/>
      <c r="Q4" s="744" t="s">
        <v>257</v>
      </c>
      <c r="R4" s="744"/>
      <c r="S4" s="745"/>
    </row>
    <row r="5" spans="1:21" ht="19.5" customHeight="1">
      <c r="A5" s="746" t="s">
        <v>194</v>
      </c>
      <c r="B5" s="747"/>
      <c r="C5" s="747"/>
      <c r="D5" s="747"/>
      <c r="E5" s="747"/>
      <c r="F5" s="748"/>
      <c r="G5" s="749" t="s">
        <v>195</v>
      </c>
      <c r="H5" s="747"/>
      <c r="I5" s="750"/>
      <c r="K5" s="746" t="s">
        <v>194</v>
      </c>
      <c r="L5" s="747"/>
      <c r="M5" s="747"/>
      <c r="N5" s="747"/>
      <c r="O5" s="747"/>
      <c r="P5" s="748"/>
      <c r="Q5" s="749" t="s">
        <v>195</v>
      </c>
      <c r="R5" s="747"/>
      <c r="S5" s="750"/>
    </row>
    <row r="6" spans="1:21" ht="19.5" customHeight="1" thickBot="1">
      <c r="A6" s="726" t="s">
        <v>196</v>
      </c>
      <c r="B6" s="727"/>
      <c r="C6" s="727"/>
      <c r="D6" s="727"/>
      <c r="E6" s="727"/>
      <c r="F6" s="728"/>
      <c r="G6" s="729" t="s">
        <v>197</v>
      </c>
      <c r="H6" s="727"/>
      <c r="I6" s="730"/>
      <c r="K6" s="726" t="s">
        <v>196</v>
      </c>
      <c r="L6" s="727"/>
      <c r="M6" s="727"/>
      <c r="N6" s="727"/>
      <c r="O6" s="727"/>
      <c r="P6" s="728"/>
      <c r="Q6" s="729" t="s">
        <v>197</v>
      </c>
      <c r="R6" s="727"/>
      <c r="S6" s="730"/>
    </row>
    <row r="7" spans="1:21" ht="14.25" customHeight="1">
      <c r="A7" s="731" t="s">
        <v>201</v>
      </c>
      <c r="B7" s="736" t="s">
        <v>202</v>
      </c>
      <c r="C7" s="292"/>
      <c r="D7" s="293"/>
      <c r="E7" s="294"/>
      <c r="F7" s="724" t="s">
        <v>203</v>
      </c>
      <c r="G7" s="295"/>
      <c r="H7" s="293"/>
      <c r="I7" s="296"/>
      <c r="K7" s="731" t="s">
        <v>201</v>
      </c>
      <c r="L7" s="736" t="s">
        <v>202</v>
      </c>
      <c r="M7" s="292"/>
      <c r="N7" s="293"/>
      <c r="O7" s="294"/>
      <c r="P7" s="724" t="s">
        <v>203</v>
      </c>
      <c r="Q7" s="295"/>
      <c r="R7" s="293"/>
      <c r="S7" s="296"/>
    </row>
    <row r="8" spans="1:21" ht="14.25" customHeight="1" thickBot="1">
      <c r="A8" s="732"/>
      <c r="B8" s="737"/>
      <c r="C8" s="297"/>
      <c r="D8" s="298"/>
      <c r="E8" s="299" t="s">
        <v>204</v>
      </c>
      <c r="F8" s="725"/>
      <c r="G8" s="300"/>
      <c r="H8" s="298"/>
      <c r="I8" s="301" t="s">
        <v>204</v>
      </c>
      <c r="K8" s="732"/>
      <c r="L8" s="737"/>
      <c r="M8" s="297"/>
      <c r="N8" s="298"/>
      <c r="O8" s="299" t="s">
        <v>204</v>
      </c>
      <c r="P8" s="725"/>
      <c r="Q8" s="300"/>
      <c r="R8" s="298"/>
      <c r="S8" s="301" t="s">
        <v>204</v>
      </c>
    </row>
    <row r="9" spans="1:21" ht="18.75" customHeight="1" thickBot="1">
      <c r="A9" s="385" t="s">
        <v>281</v>
      </c>
      <c r="B9" s="312"/>
      <c r="C9" s="312"/>
      <c r="D9" s="312"/>
      <c r="E9" s="312"/>
      <c r="F9" s="312"/>
      <c r="G9" s="312"/>
      <c r="H9" s="312"/>
      <c r="I9" s="312"/>
      <c r="J9" s="313"/>
      <c r="K9" s="385" t="s">
        <v>281</v>
      </c>
      <c r="L9" s="312"/>
      <c r="M9" s="212"/>
      <c r="N9" s="212"/>
      <c r="O9" s="212"/>
      <c r="P9" s="212"/>
      <c r="Q9" s="212"/>
      <c r="R9" s="212"/>
      <c r="S9" s="212"/>
    </row>
    <row r="10" spans="1:21" ht="19.5" customHeight="1">
      <c r="A10" s="194"/>
      <c r="B10" s="685" t="s">
        <v>253</v>
      </c>
      <c r="C10" s="686"/>
      <c r="D10" s="718" t="s">
        <v>233</v>
      </c>
      <c r="E10" s="719"/>
      <c r="F10" s="195" t="s">
        <v>207</v>
      </c>
      <c r="G10" s="720" t="s">
        <v>234</v>
      </c>
      <c r="H10" s="719"/>
      <c r="I10" s="196" t="s">
        <v>252</v>
      </c>
      <c r="K10" s="194"/>
      <c r="L10" s="685" t="s">
        <v>253</v>
      </c>
      <c r="M10" s="686"/>
      <c r="N10" s="718" t="s">
        <v>233</v>
      </c>
      <c r="O10" s="719"/>
      <c r="P10" s="195" t="s">
        <v>207</v>
      </c>
      <c r="Q10" s="720" t="s">
        <v>234</v>
      </c>
      <c r="R10" s="719"/>
      <c r="S10" s="196" t="s">
        <v>252</v>
      </c>
    </row>
    <row r="11" spans="1:21" ht="19.5" customHeight="1">
      <c r="A11" s="106">
        <v>1</v>
      </c>
      <c r="B11" s="711"/>
      <c r="C11" s="712"/>
      <c r="D11" s="175"/>
      <c r="E11" s="107" t="s">
        <v>0</v>
      </c>
      <c r="F11" s="108"/>
      <c r="G11" s="109" t="s">
        <v>0</v>
      </c>
      <c r="H11" s="175"/>
      <c r="I11" s="231">
        <f t="shared" ref="I11:I25" si="0">+H11-D11</f>
        <v>0</v>
      </c>
      <c r="K11" s="106">
        <v>1</v>
      </c>
      <c r="L11" s="711"/>
      <c r="M11" s="712"/>
      <c r="N11" s="175"/>
      <c r="O11" s="107" t="s">
        <v>0</v>
      </c>
      <c r="P11" s="108"/>
      <c r="Q11" s="109" t="s">
        <v>0</v>
      </c>
      <c r="R11" s="175"/>
      <c r="S11" s="231">
        <f t="shared" ref="S11:S25" si="1">+R11-N11</f>
        <v>0</v>
      </c>
      <c r="U11" s="375" t="s">
        <v>256</v>
      </c>
    </row>
    <row r="12" spans="1:21" ht="19.5" customHeight="1">
      <c r="A12" s="106">
        <v>2</v>
      </c>
      <c r="B12" s="711"/>
      <c r="C12" s="712"/>
      <c r="D12" s="175"/>
      <c r="E12" s="107" t="s">
        <v>0</v>
      </c>
      <c r="F12" s="108"/>
      <c r="G12" s="109" t="s">
        <v>0</v>
      </c>
      <c r="H12" s="175"/>
      <c r="I12" s="231">
        <f t="shared" si="0"/>
        <v>0</v>
      </c>
      <c r="K12" s="106">
        <v>2</v>
      </c>
      <c r="L12" s="711"/>
      <c r="M12" s="712"/>
      <c r="N12" s="175"/>
      <c r="O12" s="107" t="s">
        <v>0</v>
      </c>
      <c r="P12" s="108"/>
      <c r="Q12" s="109" t="s">
        <v>0</v>
      </c>
      <c r="R12" s="175"/>
      <c r="S12" s="231">
        <f t="shared" si="1"/>
        <v>0</v>
      </c>
    </row>
    <row r="13" spans="1:21" ht="19.5" customHeight="1">
      <c r="A13" s="106">
        <v>3</v>
      </c>
      <c r="B13" s="711"/>
      <c r="C13" s="712"/>
      <c r="D13" s="175"/>
      <c r="E13" s="107" t="s">
        <v>0</v>
      </c>
      <c r="F13" s="108"/>
      <c r="G13" s="109" t="s">
        <v>0</v>
      </c>
      <c r="H13" s="175"/>
      <c r="I13" s="231">
        <f t="shared" si="0"/>
        <v>0</v>
      </c>
      <c r="K13" s="106">
        <v>3</v>
      </c>
      <c r="L13" s="711"/>
      <c r="M13" s="712"/>
      <c r="N13" s="175"/>
      <c r="O13" s="107" t="s">
        <v>0</v>
      </c>
      <c r="P13" s="108"/>
      <c r="Q13" s="109" t="s">
        <v>0</v>
      </c>
      <c r="R13" s="175"/>
      <c r="S13" s="231">
        <f t="shared" si="1"/>
        <v>0</v>
      </c>
    </row>
    <row r="14" spans="1:21" ht="19.5" customHeight="1">
      <c r="A14" s="106">
        <v>4</v>
      </c>
      <c r="B14" s="711"/>
      <c r="C14" s="712"/>
      <c r="D14" s="175"/>
      <c r="E14" s="107" t="s">
        <v>0</v>
      </c>
      <c r="F14" s="108"/>
      <c r="G14" s="109" t="s">
        <v>0</v>
      </c>
      <c r="H14" s="175"/>
      <c r="I14" s="231">
        <f t="shared" si="0"/>
        <v>0</v>
      </c>
      <c r="K14" s="106">
        <v>4</v>
      </c>
      <c r="L14" s="711"/>
      <c r="M14" s="712"/>
      <c r="N14" s="175"/>
      <c r="O14" s="107" t="s">
        <v>0</v>
      </c>
      <c r="P14" s="108"/>
      <c r="Q14" s="109" t="s">
        <v>0</v>
      </c>
      <c r="R14" s="175"/>
      <c r="S14" s="231">
        <f t="shared" si="1"/>
        <v>0</v>
      </c>
    </row>
    <row r="15" spans="1:21" ht="19.5" customHeight="1">
      <c r="A15" s="106">
        <v>5</v>
      </c>
      <c r="B15" s="711"/>
      <c r="C15" s="712"/>
      <c r="D15" s="175"/>
      <c r="E15" s="107" t="s">
        <v>0</v>
      </c>
      <c r="F15" s="108"/>
      <c r="G15" s="109" t="s">
        <v>0</v>
      </c>
      <c r="H15" s="176"/>
      <c r="I15" s="232">
        <f t="shared" si="0"/>
        <v>0</v>
      </c>
      <c r="K15" s="106">
        <v>5</v>
      </c>
      <c r="L15" s="711"/>
      <c r="M15" s="712"/>
      <c r="N15" s="175"/>
      <c r="O15" s="107" t="s">
        <v>0</v>
      </c>
      <c r="P15" s="108"/>
      <c r="Q15" s="109" t="s">
        <v>0</v>
      </c>
      <c r="R15" s="176"/>
      <c r="S15" s="232">
        <f t="shared" si="1"/>
        <v>0</v>
      </c>
    </row>
    <row r="16" spans="1:21" ht="19.5" customHeight="1">
      <c r="A16" s="106">
        <v>6</v>
      </c>
      <c r="B16" s="721"/>
      <c r="C16" s="722"/>
      <c r="D16" s="227"/>
      <c r="E16" s="191" t="s">
        <v>0</v>
      </c>
      <c r="F16" s="192"/>
      <c r="G16" s="193" t="s">
        <v>0</v>
      </c>
      <c r="H16" s="227"/>
      <c r="I16" s="231">
        <f t="shared" si="0"/>
        <v>0</v>
      </c>
      <c r="K16" s="106">
        <v>6</v>
      </c>
      <c r="L16" s="721"/>
      <c r="M16" s="722"/>
      <c r="N16" s="227"/>
      <c r="O16" s="191" t="s">
        <v>0</v>
      </c>
      <c r="P16" s="192"/>
      <c r="Q16" s="193" t="s">
        <v>0</v>
      </c>
      <c r="R16" s="227"/>
      <c r="S16" s="231">
        <f t="shared" si="1"/>
        <v>0</v>
      </c>
    </row>
    <row r="17" spans="1:21" ht="19.5" customHeight="1">
      <c r="A17" s="106">
        <v>7</v>
      </c>
      <c r="B17" s="711"/>
      <c r="C17" s="712"/>
      <c r="D17" s="175"/>
      <c r="E17" s="107" t="s">
        <v>0</v>
      </c>
      <c r="F17" s="108"/>
      <c r="G17" s="109" t="s">
        <v>0</v>
      </c>
      <c r="H17" s="175"/>
      <c r="I17" s="231">
        <f t="shared" si="0"/>
        <v>0</v>
      </c>
      <c r="K17" s="106">
        <v>7</v>
      </c>
      <c r="L17" s="711"/>
      <c r="M17" s="712"/>
      <c r="N17" s="175"/>
      <c r="O17" s="107" t="s">
        <v>0</v>
      </c>
      <c r="P17" s="108"/>
      <c r="Q17" s="109" t="s">
        <v>0</v>
      </c>
      <c r="R17" s="175"/>
      <c r="S17" s="231">
        <f t="shared" si="1"/>
        <v>0</v>
      </c>
    </row>
    <row r="18" spans="1:21" ht="19.5" customHeight="1">
      <c r="A18" s="106">
        <v>8</v>
      </c>
      <c r="B18" s="711"/>
      <c r="C18" s="712"/>
      <c r="D18" s="175"/>
      <c r="E18" s="107" t="s">
        <v>0</v>
      </c>
      <c r="F18" s="108"/>
      <c r="G18" s="109" t="s">
        <v>0</v>
      </c>
      <c r="H18" s="175"/>
      <c r="I18" s="231">
        <f t="shared" si="0"/>
        <v>0</v>
      </c>
      <c r="K18" s="106">
        <v>8</v>
      </c>
      <c r="L18" s="711"/>
      <c r="M18" s="712"/>
      <c r="N18" s="175"/>
      <c r="O18" s="107" t="s">
        <v>0</v>
      </c>
      <c r="P18" s="108"/>
      <c r="Q18" s="109" t="s">
        <v>0</v>
      </c>
      <c r="R18" s="175"/>
      <c r="S18" s="231">
        <f t="shared" si="1"/>
        <v>0</v>
      </c>
    </row>
    <row r="19" spans="1:21" ht="19.5" customHeight="1">
      <c r="A19" s="106">
        <v>9</v>
      </c>
      <c r="B19" s="711"/>
      <c r="C19" s="712"/>
      <c r="D19" s="175"/>
      <c r="E19" s="107" t="s">
        <v>0</v>
      </c>
      <c r="F19" s="108"/>
      <c r="G19" s="109" t="s">
        <v>0</v>
      </c>
      <c r="H19" s="175"/>
      <c r="I19" s="231">
        <f t="shared" si="0"/>
        <v>0</v>
      </c>
      <c r="K19" s="106">
        <v>9</v>
      </c>
      <c r="L19" s="711"/>
      <c r="M19" s="712"/>
      <c r="N19" s="175"/>
      <c r="O19" s="107" t="s">
        <v>0</v>
      </c>
      <c r="P19" s="108"/>
      <c r="Q19" s="109" t="s">
        <v>0</v>
      </c>
      <c r="R19" s="175"/>
      <c r="S19" s="231">
        <f t="shared" si="1"/>
        <v>0</v>
      </c>
    </row>
    <row r="20" spans="1:21" ht="19.5" customHeight="1">
      <c r="A20" s="106">
        <v>10</v>
      </c>
      <c r="B20" s="711"/>
      <c r="C20" s="712"/>
      <c r="D20" s="175"/>
      <c r="E20" s="107" t="s">
        <v>0</v>
      </c>
      <c r="F20" s="108"/>
      <c r="G20" s="109" t="s">
        <v>0</v>
      </c>
      <c r="H20" s="175"/>
      <c r="I20" s="231">
        <f t="shared" si="0"/>
        <v>0</v>
      </c>
      <c r="K20" s="106">
        <v>10</v>
      </c>
      <c r="L20" s="711"/>
      <c r="M20" s="712"/>
      <c r="N20" s="175"/>
      <c r="O20" s="107" t="s">
        <v>0</v>
      </c>
      <c r="P20" s="108"/>
      <c r="Q20" s="109" t="s">
        <v>0</v>
      </c>
      <c r="R20" s="175"/>
      <c r="S20" s="231">
        <f t="shared" si="1"/>
        <v>0</v>
      </c>
    </row>
    <row r="21" spans="1:21" ht="19.5" customHeight="1">
      <c r="A21" s="106">
        <v>11</v>
      </c>
      <c r="B21" s="711"/>
      <c r="C21" s="712"/>
      <c r="D21" s="175"/>
      <c r="E21" s="107" t="s">
        <v>0</v>
      </c>
      <c r="F21" s="108"/>
      <c r="G21" s="109" t="s">
        <v>0</v>
      </c>
      <c r="H21" s="175"/>
      <c r="I21" s="231">
        <f t="shared" si="0"/>
        <v>0</v>
      </c>
      <c r="K21" s="106">
        <v>11</v>
      </c>
      <c r="L21" s="711"/>
      <c r="M21" s="712"/>
      <c r="N21" s="175"/>
      <c r="O21" s="107" t="s">
        <v>0</v>
      </c>
      <c r="P21" s="108"/>
      <c r="Q21" s="109" t="s">
        <v>0</v>
      </c>
      <c r="R21" s="175"/>
      <c r="S21" s="231">
        <f t="shared" si="1"/>
        <v>0</v>
      </c>
      <c r="U21" s="237"/>
    </row>
    <row r="22" spans="1:21" ht="19.5" customHeight="1">
      <c r="A22" s="106">
        <v>12</v>
      </c>
      <c r="B22" s="711"/>
      <c r="C22" s="712"/>
      <c r="D22" s="175"/>
      <c r="E22" s="107" t="s">
        <v>0</v>
      </c>
      <c r="F22" s="108"/>
      <c r="G22" s="109" t="s">
        <v>0</v>
      </c>
      <c r="H22" s="175"/>
      <c r="I22" s="231">
        <f t="shared" si="0"/>
        <v>0</v>
      </c>
      <c r="K22" s="106">
        <v>12</v>
      </c>
      <c r="L22" s="711"/>
      <c r="M22" s="712"/>
      <c r="N22" s="175"/>
      <c r="O22" s="107" t="s">
        <v>0</v>
      </c>
      <c r="P22" s="108"/>
      <c r="Q22" s="109" t="s">
        <v>0</v>
      </c>
      <c r="R22" s="175"/>
      <c r="S22" s="231">
        <f t="shared" si="1"/>
        <v>0</v>
      </c>
    </row>
    <row r="23" spans="1:21" ht="19.5" customHeight="1">
      <c r="A23" s="106">
        <v>13</v>
      </c>
      <c r="B23" s="711"/>
      <c r="C23" s="712"/>
      <c r="D23" s="175"/>
      <c r="E23" s="107" t="s">
        <v>0</v>
      </c>
      <c r="F23" s="108"/>
      <c r="G23" s="109" t="s">
        <v>0</v>
      </c>
      <c r="H23" s="175"/>
      <c r="I23" s="231">
        <f t="shared" si="0"/>
        <v>0</v>
      </c>
      <c r="K23" s="106">
        <v>13</v>
      </c>
      <c r="L23" s="711"/>
      <c r="M23" s="712"/>
      <c r="N23" s="175"/>
      <c r="O23" s="107" t="s">
        <v>0</v>
      </c>
      <c r="P23" s="108"/>
      <c r="Q23" s="109" t="s">
        <v>0</v>
      </c>
      <c r="R23" s="175"/>
      <c r="S23" s="231">
        <f t="shared" si="1"/>
        <v>0</v>
      </c>
    </row>
    <row r="24" spans="1:21" ht="19.5" customHeight="1">
      <c r="A24" s="106">
        <v>14</v>
      </c>
      <c r="B24" s="711"/>
      <c r="C24" s="712"/>
      <c r="D24" s="175"/>
      <c r="E24" s="107" t="s">
        <v>0</v>
      </c>
      <c r="F24" s="108"/>
      <c r="G24" s="109" t="s">
        <v>0</v>
      </c>
      <c r="H24" s="175"/>
      <c r="I24" s="231">
        <f t="shared" si="0"/>
        <v>0</v>
      </c>
      <c r="K24" s="106">
        <v>14</v>
      </c>
      <c r="L24" s="711"/>
      <c r="M24" s="712"/>
      <c r="N24" s="175"/>
      <c r="O24" s="107" t="s">
        <v>0</v>
      </c>
      <c r="P24" s="108"/>
      <c r="Q24" s="109" t="s">
        <v>0</v>
      </c>
      <c r="R24" s="175"/>
      <c r="S24" s="231">
        <f t="shared" si="1"/>
        <v>0</v>
      </c>
    </row>
    <row r="25" spans="1:21" ht="19.5" customHeight="1" thickBot="1">
      <c r="A25" s="198">
        <v>15</v>
      </c>
      <c r="B25" s="713"/>
      <c r="C25" s="714"/>
      <c r="D25" s="203"/>
      <c r="E25" s="199" t="s">
        <v>0</v>
      </c>
      <c r="F25" s="200"/>
      <c r="G25" s="201" t="s">
        <v>0</v>
      </c>
      <c r="H25" s="242"/>
      <c r="I25" s="233">
        <f t="shared" si="0"/>
        <v>0</v>
      </c>
      <c r="K25" s="198">
        <v>15</v>
      </c>
      <c r="L25" s="713"/>
      <c r="M25" s="714"/>
      <c r="N25" s="203"/>
      <c r="O25" s="199" t="s">
        <v>0</v>
      </c>
      <c r="P25" s="200"/>
      <c r="Q25" s="201" t="s">
        <v>0</v>
      </c>
      <c r="R25" s="242"/>
      <c r="S25" s="233">
        <f t="shared" si="1"/>
        <v>0</v>
      </c>
    </row>
    <row r="26" spans="1:21" ht="19.5" customHeight="1" thickTop="1" thickBot="1">
      <c r="A26" s="715" t="s">
        <v>235</v>
      </c>
      <c r="B26" s="716"/>
      <c r="C26" s="716"/>
      <c r="D26" s="716"/>
      <c r="E26" s="716"/>
      <c r="F26" s="716"/>
      <c r="G26" s="716"/>
      <c r="H26" s="717"/>
      <c r="I26" s="228">
        <f>SUM(I11:I25)</f>
        <v>0</v>
      </c>
      <c r="K26" s="715" t="s">
        <v>235</v>
      </c>
      <c r="L26" s="716"/>
      <c r="M26" s="716"/>
      <c r="N26" s="716"/>
      <c r="O26" s="716"/>
      <c r="P26" s="716"/>
      <c r="Q26" s="716"/>
      <c r="R26" s="717"/>
      <c r="S26" s="228">
        <f>SUM(S11:S25)</f>
        <v>0</v>
      </c>
    </row>
    <row r="27" spans="1:21" s="368" customFormat="1" ht="19.5" customHeight="1">
      <c r="A27" s="383"/>
      <c r="B27" s="383"/>
      <c r="C27" s="383"/>
      <c r="D27" s="383"/>
      <c r="E27" s="383"/>
      <c r="F27" s="383"/>
      <c r="G27" s="383"/>
      <c r="H27" s="383"/>
      <c r="I27" s="384"/>
      <c r="K27" s="383"/>
      <c r="L27" s="383"/>
      <c r="M27" s="383"/>
      <c r="N27" s="383"/>
      <c r="O27" s="383"/>
      <c r="P27" s="383"/>
      <c r="Q27" s="383"/>
      <c r="R27" s="383"/>
      <c r="S27" s="384"/>
    </row>
    <row r="28" spans="1:21" ht="18" customHeight="1" thickBot="1">
      <c r="A28" s="386" t="s">
        <v>282</v>
      </c>
      <c r="B28" s="314"/>
      <c r="C28" s="314"/>
      <c r="D28" s="314"/>
      <c r="E28" s="314"/>
      <c r="F28" s="314"/>
      <c r="G28" s="315"/>
      <c r="H28" s="316"/>
      <c r="I28" s="317"/>
      <c r="J28" s="313"/>
      <c r="K28" s="386" t="s">
        <v>282</v>
      </c>
      <c r="L28" s="197"/>
      <c r="M28" s="197"/>
      <c r="N28" s="197"/>
      <c r="O28" s="197"/>
      <c r="P28" s="197"/>
      <c r="Q28" s="206"/>
      <c r="R28" s="207"/>
      <c r="S28" s="208"/>
    </row>
    <row r="29" spans="1:21" ht="19.5" customHeight="1">
      <c r="A29" s="194"/>
      <c r="B29" s="685" t="s">
        <v>253</v>
      </c>
      <c r="C29" s="686"/>
      <c r="D29" s="718" t="s">
        <v>233</v>
      </c>
      <c r="E29" s="719"/>
      <c r="F29" s="195" t="s">
        <v>207</v>
      </c>
      <c r="G29" s="720" t="s">
        <v>234</v>
      </c>
      <c r="H29" s="719"/>
      <c r="I29" s="196" t="s">
        <v>252</v>
      </c>
      <c r="K29" s="194"/>
      <c r="L29" s="685" t="s">
        <v>253</v>
      </c>
      <c r="M29" s="686"/>
      <c r="N29" s="718" t="s">
        <v>233</v>
      </c>
      <c r="O29" s="719"/>
      <c r="P29" s="195" t="s">
        <v>207</v>
      </c>
      <c r="Q29" s="720" t="s">
        <v>234</v>
      </c>
      <c r="R29" s="719"/>
      <c r="S29" s="196" t="s">
        <v>252</v>
      </c>
    </row>
    <row r="30" spans="1:21" ht="19.5" customHeight="1">
      <c r="A30" s="106">
        <v>1</v>
      </c>
      <c r="B30" s="711"/>
      <c r="C30" s="712"/>
      <c r="D30" s="175"/>
      <c r="E30" s="107" t="s">
        <v>0</v>
      </c>
      <c r="F30" s="108"/>
      <c r="G30" s="109" t="s">
        <v>0</v>
      </c>
      <c r="H30" s="175"/>
      <c r="I30" s="231">
        <f t="shared" ref="I30:I44" si="2">+H30-D30</f>
        <v>0</v>
      </c>
      <c r="K30" s="106">
        <v>1</v>
      </c>
      <c r="L30" s="711"/>
      <c r="M30" s="712"/>
      <c r="N30" s="175"/>
      <c r="O30" s="107" t="s">
        <v>0</v>
      </c>
      <c r="P30" s="108"/>
      <c r="Q30" s="109" t="s">
        <v>0</v>
      </c>
      <c r="R30" s="175"/>
      <c r="S30" s="231">
        <f t="shared" ref="S30:S44" si="3">+R30-N30</f>
        <v>0</v>
      </c>
      <c r="U30" s="375" t="s">
        <v>256</v>
      </c>
    </row>
    <row r="31" spans="1:21" ht="19.5" customHeight="1">
      <c r="A31" s="106">
        <v>2</v>
      </c>
      <c r="B31" s="711"/>
      <c r="C31" s="712"/>
      <c r="D31" s="175"/>
      <c r="E31" s="107" t="s">
        <v>0</v>
      </c>
      <c r="F31" s="108"/>
      <c r="G31" s="109" t="s">
        <v>0</v>
      </c>
      <c r="H31" s="175"/>
      <c r="I31" s="231">
        <f t="shared" si="2"/>
        <v>0</v>
      </c>
      <c r="K31" s="106">
        <v>2</v>
      </c>
      <c r="L31" s="711"/>
      <c r="M31" s="712"/>
      <c r="N31" s="175"/>
      <c r="O31" s="107" t="s">
        <v>0</v>
      </c>
      <c r="P31" s="108"/>
      <c r="Q31" s="109" t="s">
        <v>0</v>
      </c>
      <c r="R31" s="175"/>
      <c r="S31" s="231">
        <f t="shared" si="3"/>
        <v>0</v>
      </c>
    </row>
    <row r="32" spans="1:21" ht="19.5" customHeight="1">
      <c r="A32" s="106">
        <v>3</v>
      </c>
      <c r="B32" s="711"/>
      <c r="C32" s="712"/>
      <c r="D32" s="175"/>
      <c r="E32" s="107" t="s">
        <v>0</v>
      </c>
      <c r="F32" s="108"/>
      <c r="G32" s="109" t="s">
        <v>0</v>
      </c>
      <c r="H32" s="175"/>
      <c r="I32" s="231">
        <f t="shared" si="2"/>
        <v>0</v>
      </c>
      <c r="K32" s="106">
        <v>3</v>
      </c>
      <c r="L32" s="711"/>
      <c r="M32" s="712"/>
      <c r="N32" s="175"/>
      <c r="O32" s="107" t="s">
        <v>0</v>
      </c>
      <c r="P32" s="108"/>
      <c r="Q32" s="109" t="s">
        <v>0</v>
      </c>
      <c r="R32" s="175"/>
      <c r="S32" s="231">
        <f t="shared" si="3"/>
        <v>0</v>
      </c>
    </row>
    <row r="33" spans="1:19" ht="19.5" customHeight="1">
      <c r="A33" s="106">
        <v>4</v>
      </c>
      <c r="B33" s="711"/>
      <c r="C33" s="712"/>
      <c r="D33" s="175"/>
      <c r="E33" s="107" t="s">
        <v>0</v>
      </c>
      <c r="F33" s="108"/>
      <c r="G33" s="109" t="s">
        <v>0</v>
      </c>
      <c r="H33" s="175"/>
      <c r="I33" s="231">
        <f t="shared" si="2"/>
        <v>0</v>
      </c>
      <c r="K33" s="106">
        <v>4</v>
      </c>
      <c r="L33" s="711"/>
      <c r="M33" s="712"/>
      <c r="N33" s="175"/>
      <c r="O33" s="107" t="s">
        <v>0</v>
      </c>
      <c r="P33" s="108"/>
      <c r="Q33" s="109" t="s">
        <v>0</v>
      </c>
      <c r="R33" s="175"/>
      <c r="S33" s="231">
        <f t="shared" si="3"/>
        <v>0</v>
      </c>
    </row>
    <row r="34" spans="1:19" ht="19.5" customHeight="1">
      <c r="A34" s="106">
        <v>5</v>
      </c>
      <c r="B34" s="711"/>
      <c r="C34" s="712"/>
      <c r="D34" s="175"/>
      <c r="E34" s="107" t="s">
        <v>0</v>
      </c>
      <c r="F34" s="108"/>
      <c r="G34" s="109" t="s">
        <v>0</v>
      </c>
      <c r="H34" s="176"/>
      <c r="I34" s="232">
        <f t="shared" si="2"/>
        <v>0</v>
      </c>
      <c r="K34" s="106">
        <v>5</v>
      </c>
      <c r="L34" s="711"/>
      <c r="M34" s="712"/>
      <c r="N34" s="175"/>
      <c r="O34" s="107" t="s">
        <v>0</v>
      </c>
      <c r="P34" s="108"/>
      <c r="Q34" s="109" t="s">
        <v>0</v>
      </c>
      <c r="R34" s="176"/>
      <c r="S34" s="232">
        <f t="shared" si="3"/>
        <v>0</v>
      </c>
    </row>
    <row r="35" spans="1:19" ht="19.5" customHeight="1">
      <c r="A35" s="106">
        <v>6</v>
      </c>
      <c r="B35" s="721"/>
      <c r="C35" s="722"/>
      <c r="D35" s="227"/>
      <c r="E35" s="191" t="s">
        <v>0</v>
      </c>
      <c r="F35" s="192"/>
      <c r="G35" s="193" t="s">
        <v>0</v>
      </c>
      <c r="H35" s="227"/>
      <c r="I35" s="231">
        <f t="shared" si="2"/>
        <v>0</v>
      </c>
      <c r="K35" s="106">
        <v>6</v>
      </c>
      <c r="L35" s="721"/>
      <c r="M35" s="722"/>
      <c r="N35" s="227"/>
      <c r="O35" s="191" t="s">
        <v>0</v>
      </c>
      <c r="P35" s="192"/>
      <c r="Q35" s="193" t="s">
        <v>0</v>
      </c>
      <c r="R35" s="227"/>
      <c r="S35" s="231">
        <f t="shared" si="3"/>
        <v>0</v>
      </c>
    </row>
    <row r="36" spans="1:19" ht="19.5" customHeight="1">
      <c r="A36" s="106">
        <v>7</v>
      </c>
      <c r="B36" s="711"/>
      <c r="C36" s="712"/>
      <c r="D36" s="175"/>
      <c r="E36" s="107" t="s">
        <v>0</v>
      </c>
      <c r="F36" s="108"/>
      <c r="G36" s="109" t="s">
        <v>0</v>
      </c>
      <c r="H36" s="175"/>
      <c r="I36" s="231">
        <f t="shared" si="2"/>
        <v>0</v>
      </c>
      <c r="K36" s="106">
        <v>7</v>
      </c>
      <c r="L36" s="711"/>
      <c r="M36" s="712"/>
      <c r="N36" s="175"/>
      <c r="O36" s="107" t="s">
        <v>0</v>
      </c>
      <c r="P36" s="108"/>
      <c r="Q36" s="109" t="s">
        <v>0</v>
      </c>
      <c r="R36" s="175"/>
      <c r="S36" s="231">
        <f t="shared" si="3"/>
        <v>0</v>
      </c>
    </row>
    <row r="37" spans="1:19" ht="19.5" customHeight="1">
      <c r="A37" s="106">
        <v>8</v>
      </c>
      <c r="B37" s="711"/>
      <c r="C37" s="712"/>
      <c r="D37" s="175"/>
      <c r="E37" s="107" t="s">
        <v>0</v>
      </c>
      <c r="F37" s="108"/>
      <c r="G37" s="109" t="s">
        <v>0</v>
      </c>
      <c r="H37" s="175"/>
      <c r="I37" s="231">
        <f t="shared" si="2"/>
        <v>0</v>
      </c>
      <c r="K37" s="106">
        <v>8</v>
      </c>
      <c r="L37" s="711"/>
      <c r="M37" s="712"/>
      <c r="N37" s="175"/>
      <c r="O37" s="107" t="s">
        <v>0</v>
      </c>
      <c r="P37" s="108"/>
      <c r="Q37" s="109" t="s">
        <v>0</v>
      </c>
      <c r="R37" s="175"/>
      <c r="S37" s="231">
        <f t="shared" si="3"/>
        <v>0</v>
      </c>
    </row>
    <row r="38" spans="1:19" ht="19.5" customHeight="1">
      <c r="A38" s="106">
        <v>9</v>
      </c>
      <c r="B38" s="711"/>
      <c r="C38" s="712"/>
      <c r="D38" s="175"/>
      <c r="E38" s="107" t="s">
        <v>0</v>
      </c>
      <c r="F38" s="108"/>
      <c r="G38" s="109" t="s">
        <v>0</v>
      </c>
      <c r="H38" s="175"/>
      <c r="I38" s="231">
        <f t="shared" si="2"/>
        <v>0</v>
      </c>
      <c r="K38" s="106">
        <v>9</v>
      </c>
      <c r="L38" s="711"/>
      <c r="M38" s="712"/>
      <c r="N38" s="175"/>
      <c r="O38" s="107" t="s">
        <v>0</v>
      </c>
      <c r="P38" s="108"/>
      <c r="Q38" s="109" t="s">
        <v>0</v>
      </c>
      <c r="R38" s="175"/>
      <c r="S38" s="231">
        <f t="shared" si="3"/>
        <v>0</v>
      </c>
    </row>
    <row r="39" spans="1:19" ht="19.5" customHeight="1">
      <c r="A39" s="106">
        <v>10</v>
      </c>
      <c r="B39" s="711"/>
      <c r="C39" s="712"/>
      <c r="D39" s="175"/>
      <c r="E39" s="107" t="s">
        <v>0</v>
      </c>
      <c r="F39" s="108"/>
      <c r="G39" s="109" t="s">
        <v>0</v>
      </c>
      <c r="H39" s="175"/>
      <c r="I39" s="231">
        <f t="shared" si="2"/>
        <v>0</v>
      </c>
      <c r="K39" s="106">
        <v>10</v>
      </c>
      <c r="L39" s="711"/>
      <c r="M39" s="712"/>
      <c r="N39" s="175"/>
      <c r="O39" s="107" t="s">
        <v>0</v>
      </c>
      <c r="P39" s="108"/>
      <c r="Q39" s="109" t="s">
        <v>0</v>
      </c>
      <c r="R39" s="175"/>
      <c r="S39" s="231">
        <f t="shared" si="3"/>
        <v>0</v>
      </c>
    </row>
    <row r="40" spans="1:19" ht="19.5" customHeight="1">
      <c r="A40" s="106">
        <v>11</v>
      </c>
      <c r="B40" s="711"/>
      <c r="C40" s="712"/>
      <c r="D40" s="175"/>
      <c r="E40" s="107" t="s">
        <v>0</v>
      </c>
      <c r="F40" s="108"/>
      <c r="G40" s="109" t="s">
        <v>0</v>
      </c>
      <c r="H40" s="175"/>
      <c r="I40" s="231">
        <f t="shared" si="2"/>
        <v>0</v>
      </c>
      <c r="K40" s="106">
        <v>11</v>
      </c>
      <c r="L40" s="711"/>
      <c r="M40" s="712"/>
      <c r="N40" s="175"/>
      <c r="O40" s="107" t="s">
        <v>0</v>
      </c>
      <c r="P40" s="108"/>
      <c r="Q40" s="109" t="s">
        <v>0</v>
      </c>
      <c r="R40" s="175"/>
      <c r="S40" s="231">
        <f t="shared" si="3"/>
        <v>0</v>
      </c>
    </row>
    <row r="41" spans="1:19" ht="19.5" customHeight="1">
      <c r="A41" s="106">
        <v>12</v>
      </c>
      <c r="B41" s="711"/>
      <c r="C41" s="712"/>
      <c r="D41" s="175"/>
      <c r="E41" s="107" t="s">
        <v>0</v>
      </c>
      <c r="F41" s="108"/>
      <c r="G41" s="109" t="s">
        <v>0</v>
      </c>
      <c r="H41" s="175"/>
      <c r="I41" s="231">
        <f t="shared" si="2"/>
        <v>0</v>
      </c>
      <c r="K41" s="106">
        <v>12</v>
      </c>
      <c r="L41" s="711"/>
      <c r="M41" s="712"/>
      <c r="N41" s="175"/>
      <c r="O41" s="107" t="s">
        <v>0</v>
      </c>
      <c r="P41" s="108"/>
      <c r="Q41" s="109" t="s">
        <v>0</v>
      </c>
      <c r="R41" s="175"/>
      <c r="S41" s="231">
        <f t="shared" si="3"/>
        <v>0</v>
      </c>
    </row>
    <row r="42" spans="1:19" ht="19.5" customHeight="1">
      <c r="A42" s="106">
        <v>13</v>
      </c>
      <c r="B42" s="711"/>
      <c r="C42" s="712"/>
      <c r="D42" s="175"/>
      <c r="E42" s="107" t="s">
        <v>0</v>
      </c>
      <c r="F42" s="108"/>
      <c r="G42" s="109" t="s">
        <v>0</v>
      </c>
      <c r="H42" s="175"/>
      <c r="I42" s="231">
        <f t="shared" si="2"/>
        <v>0</v>
      </c>
      <c r="K42" s="106">
        <v>13</v>
      </c>
      <c r="L42" s="711"/>
      <c r="M42" s="712"/>
      <c r="N42" s="175"/>
      <c r="O42" s="107" t="s">
        <v>0</v>
      </c>
      <c r="P42" s="108"/>
      <c r="Q42" s="109" t="s">
        <v>0</v>
      </c>
      <c r="R42" s="175"/>
      <c r="S42" s="231">
        <f t="shared" si="3"/>
        <v>0</v>
      </c>
    </row>
    <row r="43" spans="1:19" ht="19.5" customHeight="1">
      <c r="A43" s="106">
        <v>14</v>
      </c>
      <c r="B43" s="711"/>
      <c r="C43" s="712"/>
      <c r="D43" s="175"/>
      <c r="E43" s="107" t="s">
        <v>0</v>
      </c>
      <c r="F43" s="108"/>
      <c r="G43" s="109" t="s">
        <v>0</v>
      </c>
      <c r="H43" s="175"/>
      <c r="I43" s="231">
        <f t="shared" si="2"/>
        <v>0</v>
      </c>
      <c r="K43" s="106">
        <v>14</v>
      </c>
      <c r="L43" s="711"/>
      <c r="M43" s="712"/>
      <c r="N43" s="175"/>
      <c r="O43" s="107" t="s">
        <v>0</v>
      </c>
      <c r="P43" s="108"/>
      <c r="Q43" s="109" t="s">
        <v>0</v>
      </c>
      <c r="R43" s="175"/>
      <c r="S43" s="231">
        <f t="shared" si="3"/>
        <v>0</v>
      </c>
    </row>
    <row r="44" spans="1:19" ht="19.5" customHeight="1" thickBot="1">
      <c r="A44" s="198">
        <v>15</v>
      </c>
      <c r="B44" s="713"/>
      <c r="C44" s="714"/>
      <c r="D44" s="203"/>
      <c r="E44" s="199" t="s">
        <v>0</v>
      </c>
      <c r="F44" s="200"/>
      <c r="G44" s="201" t="s">
        <v>0</v>
      </c>
      <c r="H44" s="242"/>
      <c r="I44" s="233">
        <f t="shared" si="2"/>
        <v>0</v>
      </c>
      <c r="K44" s="198">
        <v>15</v>
      </c>
      <c r="L44" s="713"/>
      <c r="M44" s="714"/>
      <c r="N44" s="203"/>
      <c r="O44" s="199" t="s">
        <v>0</v>
      </c>
      <c r="P44" s="200"/>
      <c r="Q44" s="201" t="s">
        <v>0</v>
      </c>
      <c r="R44" s="242"/>
      <c r="S44" s="233">
        <f t="shared" si="3"/>
        <v>0</v>
      </c>
    </row>
    <row r="45" spans="1:19" ht="19.5" customHeight="1" thickTop="1" thickBot="1">
      <c r="A45" s="715" t="s">
        <v>235</v>
      </c>
      <c r="B45" s="716"/>
      <c r="C45" s="716"/>
      <c r="D45" s="716"/>
      <c r="E45" s="716"/>
      <c r="F45" s="716"/>
      <c r="G45" s="716"/>
      <c r="H45" s="717"/>
      <c r="I45" s="228">
        <f>SUM(I30:I44)</f>
        <v>0</v>
      </c>
      <c r="K45" s="715" t="s">
        <v>235</v>
      </c>
      <c r="L45" s="716"/>
      <c r="M45" s="716"/>
      <c r="N45" s="716"/>
      <c r="O45" s="716"/>
      <c r="P45" s="716"/>
      <c r="Q45" s="716"/>
      <c r="R45" s="717"/>
      <c r="S45" s="228">
        <f>SUM(S30:S44)</f>
        <v>0</v>
      </c>
    </row>
    <row r="46" spans="1:19" ht="12" customHeight="1" thickBot="1">
      <c r="A46" s="234"/>
      <c r="B46" s="234"/>
      <c r="C46" s="234"/>
      <c r="D46" s="234"/>
      <c r="E46" s="234"/>
      <c r="F46" s="234"/>
      <c r="G46" s="234"/>
      <c r="H46" s="234"/>
      <c r="I46" s="229"/>
      <c r="K46" s="234"/>
      <c r="L46" s="234"/>
      <c r="M46" s="234"/>
      <c r="N46" s="234"/>
      <c r="O46" s="234"/>
      <c r="P46" s="234"/>
      <c r="Q46" s="234"/>
      <c r="R46" s="234"/>
      <c r="S46" s="229"/>
    </row>
    <row r="47" spans="1:19" ht="22.5" customHeight="1" thickTop="1" thickBot="1">
      <c r="B47" s="740" t="s">
        <v>279</v>
      </c>
      <c r="C47" s="740"/>
      <c r="D47" s="262">
        <f>I26+I45</f>
        <v>0</v>
      </c>
      <c r="E47" s="741" t="s">
        <v>280</v>
      </c>
      <c r="F47" s="741"/>
      <c r="G47" s="230">
        <f>FLOOR(D47,"0:30")*24</f>
        <v>0</v>
      </c>
      <c r="H47" s="738" t="s">
        <v>323</v>
      </c>
      <c r="I47" s="739"/>
      <c r="L47" s="740" t="s">
        <v>279</v>
      </c>
      <c r="M47" s="740"/>
      <c r="N47" s="261">
        <f>S26+S45</f>
        <v>0</v>
      </c>
      <c r="O47" s="741" t="s">
        <v>280</v>
      </c>
      <c r="P47" s="741"/>
      <c r="Q47" s="230">
        <f>FLOOR(N47,"0:30")*24</f>
        <v>0</v>
      </c>
      <c r="R47" s="738" t="s">
        <v>323</v>
      </c>
      <c r="S47" s="739"/>
    </row>
    <row r="48" spans="1:19" ht="19.5" customHeight="1" thickTop="1"/>
  </sheetData>
  <mergeCells count="104">
    <mergeCell ref="H47:I47"/>
    <mergeCell ref="R47:S47"/>
    <mergeCell ref="A45:H45"/>
    <mergeCell ref="K45:R45"/>
    <mergeCell ref="B47:C47"/>
    <mergeCell ref="E47:F47"/>
    <mergeCell ref="L47:M47"/>
    <mergeCell ref="O47:P47"/>
    <mergeCell ref="K3:S3"/>
    <mergeCell ref="A4:F4"/>
    <mergeCell ref="G4:I4"/>
    <mergeCell ref="K4:P4"/>
    <mergeCell ref="Q4:S4"/>
    <mergeCell ref="A5:F5"/>
    <mergeCell ref="G5:I5"/>
    <mergeCell ref="K5:P5"/>
    <mergeCell ref="Q5:S5"/>
    <mergeCell ref="B16:C16"/>
    <mergeCell ref="B17:C17"/>
    <mergeCell ref="B18:C18"/>
    <mergeCell ref="B19:C19"/>
    <mergeCell ref="B20:C20"/>
    <mergeCell ref="B24:C24"/>
    <mergeCell ref="B25:C25"/>
    <mergeCell ref="A3:I3"/>
    <mergeCell ref="A6:F6"/>
    <mergeCell ref="K7:K8"/>
    <mergeCell ref="L7:L8"/>
    <mergeCell ref="B21:C21"/>
    <mergeCell ref="B22:C22"/>
    <mergeCell ref="B23:C23"/>
    <mergeCell ref="L15:M15"/>
    <mergeCell ref="L16:M16"/>
    <mergeCell ref="L17:M17"/>
    <mergeCell ref="L18:M18"/>
    <mergeCell ref="B7:B8"/>
    <mergeCell ref="F7:F8"/>
    <mergeCell ref="B11:C11"/>
    <mergeCell ref="B12:C12"/>
    <mergeCell ref="B13:C13"/>
    <mergeCell ref="K2:S2"/>
    <mergeCell ref="L10:M10"/>
    <mergeCell ref="N10:O10"/>
    <mergeCell ref="Q10:R10"/>
    <mergeCell ref="L11:M11"/>
    <mergeCell ref="L12:M12"/>
    <mergeCell ref="L13:M13"/>
    <mergeCell ref="L14:M14"/>
    <mergeCell ref="B39:C39"/>
    <mergeCell ref="P7:P8"/>
    <mergeCell ref="K6:P6"/>
    <mergeCell ref="Q6:S6"/>
    <mergeCell ref="A2:I2"/>
    <mergeCell ref="G6:I6"/>
    <mergeCell ref="A7:A8"/>
    <mergeCell ref="B14:C14"/>
    <mergeCell ref="B15:C15"/>
    <mergeCell ref="B10:C10"/>
    <mergeCell ref="D10:E10"/>
    <mergeCell ref="G10:H10"/>
    <mergeCell ref="L25:M25"/>
    <mergeCell ref="L30:M30"/>
    <mergeCell ref="L31:M31"/>
    <mergeCell ref="Q29:R29"/>
    <mergeCell ref="L44:M44"/>
    <mergeCell ref="A26:H26"/>
    <mergeCell ref="K26:R26"/>
    <mergeCell ref="B29:C29"/>
    <mergeCell ref="D29:E29"/>
    <mergeCell ref="G29:H29"/>
    <mergeCell ref="L29:M29"/>
    <mergeCell ref="N29:O29"/>
    <mergeCell ref="L38:M38"/>
    <mergeCell ref="L39:M39"/>
    <mergeCell ref="L40:M40"/>
    <mergeCell ref="L41:M41"/>
    <mergeCell ref="L42:M42"/>
    <mergeCell ref="L43:M43"/>
    <mergeCell ref="L32:M32"/>
    <mergeCell ref="L33:M33"/>
    <mergeCell ref="L34:M34"/>
    <mergeCell ref="L35:M35"/>
    <mergeCell ref="B44:C44"/>
    <mergeCell ref="B33:C33"/>
    <mergeCell ref="B34:C34"/>
    <mergeCell ref="B35:C35"/>
    <mergeCell ref="B36:C36"/>
    <mergeCell ref="B37:C37"/>
    <mergeCell ref="L36:M36"/>
    <mergeCell ref="L37:M37"/>
    <mergeCell ref="B40:C40"/>
    <mergeCell ref="B41:C41"/>
    <mergeCell ref="B42:C42"/>
    <mergeCell ref="B43:C43"/>
    <mergeCell ref="L19:M19"/>
    <mergeCell ref="L20:M20"/>
    <mergeCell ref="L21:M21"/>
    <mergeCell ref="L22:M22"/>
    <mergeCell ref="L23:M23"/>
    <mergeCell ref="L24:M24"/>
    <mergeCell ref="B38:C38"/>
    <mergeCell ref="B30:C30"/>
    <mergeCell ref="B31:C31"/>
    <mergeCell ref="B32:C32"/>
  </mergeCells>
  <phoneticPr fontId="2"/>
  <printOptions horizontalCentered="1"/>
  <pageMargins left="0.78740157480314965" right="0.39370078740157483" top="0.78740157480314965" bottom="0.19685039370078741" header="0" footer="0"/>
  <pageSetup paperSize="9" scale="81" orientation="portrait" cellComments="asDisplayed" r:id="rId1"/>
  <headerFooter alignWithMargins="0"/>
  <colBreaks count="1" manualBreakCount="1">
    <brk id="10" max="49" man="1"/>
  </col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Zeros="0" view="pageBreakPreview" zoomScaleNormal="100" workbookViewId="0">
      <selection activeCell="K12" sqref="K12"/>
    </sheetView>
  </sheetViews>
  <sheetFormatPr defaultColWidth="9" defaultRowHeight="13.2"/>
  <cols>
    <col min="1" max="6" width="15.109375" style="1" customWidth="1"/>
    <col min="7" max="16384" width="9" style="1"/>
  </cols>
  <sheetData>
    <row r="1" spans="1:12" ht="19.2">
      <c r="A1" s="400" t="s">
        <v>324</v>
      </c>
    </row>
    <row r="2" spans="1:12" ht="14.4">
      <c r="A2" s="13" t="s">
        <v>180</v>
      </c>
      <c r="B2" s="14"/>
      <c r="C2" s="14"/>
      <c r="D2" s="14"/>
      <c r="E2" s="14"/>
      <c r="F2" s="14"/>
      <c r="G2" s="14"/>
      <c r="H2" s="14"/>
      <c r="I2" s="14"/>
      <c r="J2" s="14"/>
      <c r="K2" s="14"/>
      <c r="L2" s="14"/>
    </row>
    <row r="3" spans="1:12">
      <c r="A3" s="14"/>
      <c r="B3" s="14"/>
      <c r="C3" s="14"/>
      <c r="D3" s="14"/>
      <c r="E3" s="14"/>
      <c r="F3" s="14"/>
      <c r="G3" s="14"/>
      <c r="H3" s="14"/>
      <c r="I3" s="14"/>
      <c r="J3" s="14"/>
      <c r="K3" s="14"/>
      <c r="L3" s="14"/>
    </row>
    <row r="4" spans="1:12" s="9" customFormat="1" ht="16.2">
      <c r="A4" s="760" t="s">
        <v>170</v>
      </c>
      <c r="B4" s="760"/>
      <c r="C4" s="760"/>
      <c r="D4" s="760"/>
      <c r="E4" s="760"/>
      <c r="F4" s="760"/>
    </row>
    <row r="5" spans="1:12">
      <c r="A5" s="15"/>
      <c r="B5" s="15"/>
      <c r="C5" s="15"/>
      <c r="D5" s="15"/>
      <c r="E5" s="15"/>
      <c r="F5" s="15"/>
    </row>
    <row r="6" spans="1:12" s="8" customFormat="1" ht="18" customHeight="1">
      <c r="A6" s="41"/>
      <c r="D6" s="42" t="s">
        <v>16</v>
      </c>
      <c r="E6" s="761">
        <f>別紙１!E5</f>
        <v>0</v>
      </c>
      <c r="F6" s="761"/>
    </row>
    <row r="7" spans="1:12" ht="13.8" thickBot="1">
      <c r="A7" s="17"/>
    </row>
    <row r="8" spans="1:12" ht="25.5" customHeight="1">
      <c r="A8" s="767" t="s">
        <v>9</v>
      </c>
      <c r="B8" s="768"/>
      <c r="C8" s="768" t="s">
        <v>55</v>
      </c>
      <c r="D8" s="768"/>
      <c r="E8" s="768"/>
      <c r="F8" s="771"/>
    </row>
    <row r="9" spans="1:12" ht="39.75" customHeight="1">
      <c r="A9" s="762" t="s">
        <v>171</v>
      </c>
      <c r="B9" s="763"/>
      <c r="C9" s="764">
        <f>IF(E10=0,0,ROUND(C10/E10,0))</f>
        <v>0</v>
      </c>
      <c r="D9" s="765"/>
      <c r="E9" s="765"/>
      <c r="F9" s="766"/>
      <c r="G9" s="43"/>
    </row>
    <row r="10" spans="1:12" ht="41.25" customHeight="1">
      <c r="A10" s="44" t="s">
        <v>273</v>
      </c>
      <c r="B10" s="45" t="s">
        <v>274</v>
      </c>
      <c r="C10" s="775">
        <f>'別紙4-2'!T47</f>
        <v>0</v>
      </c>
      <c r="D10" s="776"/>
      <c r="E10" s="769">
        <f>'別紙4-2'!S47</f>
        <v>0</v>
      </c>
      <c r="F10" s="770"/>
    </row>
    <row r="11" spans="1:12" ht="39.75" customHeight="1">
      <c r="A11" s="762" t="s">
        <v>172</v>
      </c>
      <c r="B11" s="763"/>
      <c r="C11" s="772">
        <f>IF(E12=0,0,INT(+C12/E12))</f>
        <v>0</v>
      </c>
      <c r="D11" s="773"/>
      <c r="E11" s="773"/>
      <c r="F11" s="774"/>
      <c r="G11" s="43"/>
    </row>
    <row r="12" spans="1:12" ht="41.25" customHeight="1" thickBot="1">
      <c r="A12" s="46" t="s">
        <v>173</v>
      </c>
      <c r="B12" s="45" t="s">
        <v>122</v>
      </c>
      <c r="C12" s="751">
        <f>'別紙4-2'!U47</f>
        <v>0</v>
      </c>
      <c r="D12" s="752"/>
      <c r="E12" s="753">
        <f>'別紙4-2'!M47</f>
        <v>0</v>
      </c>
      <c r="F12" s="754"/>
    </row>
    <row r="13" spans="1:12" ht="17.25" customHeight="1">
      <c r="A13" s="18"/>
      <c r="B13" s="759"/>
      <c r="C13" s="759"/>
      <c r="D13" s="759"/>
      <c r="E13" s="759"/>
      <c r="F13" s="759"/>
    </row>
    <row r="14" spans="1:12" s="8" customFormat="1" ht="21">
      <c r="A14" s="13"/>
      <c r="B14" s="47"/>
      <c r="C14" s="47"/>
      <c r="D14" s="48"/>
      <c r="E14" s="48"/>
      <c r="F14" s="13"/>
      <c r="G14" s="13"/>
      <c r="H14" s="13"/>
      <c r="I14" s="13"/>
      <c r="J14" s="13"/>
      <c r="K14" s="13"/>
      <c r="L14" s="13"/>
    </row>
    <row r="15" spans="1:12" ht="15.75" customHeight="1">
      <c r="A15" s="1" t="s">
        <v>275</v>
      </c>
      <c r="B15" s="11"/>
      <c r="C15" s="11"/>
      <c r="D15" s="11"/>
      <c r="E15" s="11"/>
      <c r="F15" s="11"/>
      <c r="G15" s="19"/>
      <c r="H15" s="19"/>
    </row>
    <row r="16" spans="1:12" ht="24.9" customHeight="1">
      <c r="B16" s="755" t="s">
        <v>27</v>
      </c>
      <c r="C16" s="757" t="s">
        <v>174</v>
      </c>
      <c r="D16" s="755" t="s">
        <v>277</v>
      </c>
      <c r="E16" s="758" t="s">
        <v>175</v>
      </c>
      <c r="F16" s="755" t="s">
        <v>278</v>
      </c>
    </row>
    <row r="17" spans="1:8" ht="24.9" customHeight="1">
      <c r="B17" s="756"/>
      <c r="C17" s="757"/>
      <c r="D17" s="756"/>
      <c r="E17" s="758"/>
      <c r="F17" s="756"/>
    </row>
    <row r="18" spans="1:8" ht="15.75" customHeight="1">
      <c r="B18" s="11"/>
      <c r="C18" s="11"/>
      <c r="D18" s="11"/>
      <c r="E18" s="11"/>
      <c r="F18" s="11"/>
      <c r="G18" s="19"/>
      <c r="H18" s="19"/>
    </row>
    <row r="19" spans="1:8" ht="15.75" customHeight="1">
      <c r="A19" s="1" t="s">
        <v>276</v>
      </c>
      <c r="B19" s="11"/>
      <c r="C19" s="11"/>
      <c r="D19" s="11"/>
      <c r="E19" s="11"/>
      <c r="F19" s="11"/>
      <c r="G19" s="19"/>
      <c r="H19" s="19"/>
    </row>
    <row r="20" spans="1:8" ht="24.9" customHeight="1">
      <c r="B20" s="755" t="s">
        <v>28</v>
      </c>
      <c r="C20" s="757" t="s">
        <v>174</v>
      </c>
      <c r="D20" s="755" t="s">
        <v>123</v>
      </c>
      <c r="E20" s="758" t="s">
        <v>175</v>
      </c>
      <c r="F20" s="755" t="s">
        <v>124</v>
      </c>
    </row>
    <row r="21" spans="1:8" ht="24.9" customHeight="1">
      <c r="B21" s="756"/>
      <c r="C21" s="757"/>
      <c r="D21" s="756"/>
      <c r="E21" s="758"/>
      <c r="F21" s="756"/>
    </row>
    <row r="22" spans="1:8">
      <c r="A22" s="17"/>
    </row>
    <row r="23" spans="1:8">
      <c r="A23" s="17"/>
    </row>
    <row r="24" spans="1:8">
      <c r="A24" s="17"/>
    </row>
    <row r="25" spans="1:8">
      <c r="A25" s="17"/>
    </row>
    <row r="26" spans="1:8">
      <c r="A26" s="17"/>
    </row>
    <row r="27" spans="1:8">
      <c r="A27" s="17"/>
    </row>
    <row r="28" spans="1:8">
      <c r="A28" s="17"/>
    </row>
    <row r="29" spans="1:8">
      <c r="A29" s="17"/>
    </row>
    <row r="30" spans="1:8">
      <c r="A30" s="17"/>
    </row>
    <row r="31" spans="1:8">
      <c r="A31" s="17"/>
    </row>
  </sheetData>
  <mergeCells count="23">
    <mergeCell ref="B20:B21"/>
    <mergeCell ref="C20:C21"/>
    <mergeCell ref="D20:D21"/>
    <mergeCell ref="E20:E21"/>
    <mergeCell ref="F20:F21"/>
    <mergeCell ref="A4:F4"/>
    <mergeCell ref="E6:F6"/>
    <mergeCell ref="A9:B9"/>
    <mergeCell ref="A11:B11"/>
    <mergeCell ref="C9:F9"/>
    <mergeCell ref="A8:B8"/>
    <mergeCell ref="E10:F10"/>
    <mergeCell ref="C8:F8"/>
    <mergeCell ref="C11:F11"/>
    <mergeCell ref="C10:D10"/>
    <mergeCell ref="C12:D12"/>
    <mergeCell ref="E12:F12"/>
    <mergeCell ref="B16:B17"/>
    <mergeCell ref="C16:C17"/>
    <mergeCell ref="D16:D17"/>
    <mergeCell ref="E16:E17"/>
    <mergeCell ref="F16:F17"/>
    <mergeCell ref="B13:F13"/>
  </mergeCells>
  <phoneticPr fontId="2"/>
  <printOptions horizontalCentered="1"/>
  <pageMargins left="0.78740157480314965" right="0.78740157480314965" top="0.98425196850393704" bottom="0.98425196850393704" header="0.51181102362204722" footer="0.51181102362204722"/>
  <pageSetup paperSize="9" scale="9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5"/>
  <sheetViews>
    <sheetView showZeros="0" view="pageBreakPreview" topLeftCell="A10" zoomScale="80" zoomScaleNormal="100" zoomScaleSheetLayoutView="80" workbookViewId="0">
      <selection activeCell="U36" sqref="U36"/>
    </sheetView>
  </sheetViews>
  <sheetFormatPr defaultColWidth="9" defaultRowHeight="13.2"/>
  <cols>
    <col min="1" max="2" width="6.88671875" style="51" customWidth="1"/>
    <col min="3" max="3" width="11.6640625" style="51" customWidth="1"/>
    <col min="4" max="4" width="2.33203125" style="51" customWidth="1"/>
    <col min="5" max="5" width="3.33203125" style="51" customWidth="1"/>
    <col min="6" max="6" width="11.6640625" style="51" customWidth="1"/>
    <col min="7" max="7" width="9.77734375" style="51" customWidth="1"/>
    <col min="8" max="8" width="9.88671875" style="51" customWidth="1"/>
    <col min="9" max="9" width="9.44140625" style="51" customWidth="1"/>
    <col min="10" max="10" width="10.88671875" style="51" customWidth="1"/>
    <col min="11" max="11" width="9.88671875" style="51" customWidth="1"/>
    <col min="12" max="13" width="6.88671875" style="51" customWidth="1"/>
    <col min="14" max="14" width="11.77734375" style="51" customWidth="1"/>
    <col min="15" max="15" width="2.33203125" style="51" customWidth="1"/>
    <col min="16" max="16" width="3.33203125" style="51" customWidth="1"/>
    <col min="17" max="17" width="11.6640625" style="51" customWidth="1"/>
    <col min="18" max="18" width="9.88671875" style="51" customWidth="1"/>
    <col min="19" max="19" width="10" style="51" customWidth="1"/>
    <col min="20" max="21" width="9.33203125" style="51" customWidth="1"/>
    <col min="22" max="22" width="9.88671875" style="51" customWidth="1"/>
    <col min="23" max="16384" width="9" style="51"/>
  </cols>
  <sheetData>
    <row r="1" spans="1:22" s="49" customFormat="1" ht="19.2">
      <c r="A1" s="50" t="s">
        <v>23</v>
      </c>
      <c r="L1" s="50"/>
    </row>
    <row r="2" spans="1:22" ht="17.25" customHeight="1">
      <c r="A2" s="792" t="s">
        <v>94</v>
      </c>
      <c r="B2" s="792"/>
      <c r="C2" s="792"/>
      <c r="D2" s="792"/>
      <c r="E2" s="792"/>
      <c r="F2" s="792"/>
      <c r="G2" s="792"/>
      <c r="H2" s="792"/>
      <c r="I2" s="792"/>
      <c r="J2" s="792"/>
      <c r="K2" s="169"/>
      <c r="L2" s="792" t="s">
        <v>94</v>
      </c>
      <c r="M2" s="792"/>
      <c r="N2" s="792"/>
      <c r="O2" s="792"/>
      <c r="P2" s="792"/>
      <c r="Q2" s="792"/>
      <c r="R2" s="792"/>
      <c r="S2" s="792"/>
      <c r="T2" s="792"/>
      <c r="U2" s="792"/>
      <c r="V2" s="169"/>
    </row>
    <row r="3" spans="1:22" s="52" customFormat="1" ht="17.25" customHeight="1">
      <c r="A3" s="782" t="s">
        <v>178</v>
      </c>
      <c r="B3" s="782"/>
      <c r="C3" s="782"/>
      <c r="D3" s="782"/>
      <c r="E3" s="782"/>
      <c r="F3" s="782"/>
      <c r="G3" s="782"/>
      <c r="H3" s="782"/>
      <c r="I3" s="782"/>
      <c r="J3" s="782"/>
      <c r="K3" s="782"/>
      <c r="L3" s="782" t="s">
        <v>179</v>
      </c>
      <c r="M3" s="782"/>
      <c r="N3" s="782"/>
      <c r="O3" s="782"/>
      <c r="P3" s="782"/>
      <c r="Q3" s="782"/>
      <c r="R3" s="782"/>
      <c r="S3" s="782"/>
      <c r="T3" s="782"/>
      <c r="U3" s="782"/>
      <c r="V3" s="782"/>
    </row>
    <row r="4" spans="1:22" ht="17.25" customHeight="1">
      <c r="A4" s="170"/>
      <c r="B4" s="170"/>
      <c r="C4" s="170"/>
      <c r="D4" s="170"/>
      <c r="E4" s="170"/>
      <c r="F4" s="170"/>
      <c r="G4" s="170"/>
      <c r="H4" s="170"/>
      <c r="I4" s="170"/>
      <c r="J4" s="170"/>
      <c r="K4" s="170"/>
      <c r="L4" s="170"/>
      <c r="M4" s="170"/>
      <c r="N4" s="170"/>
      <c r="O4" s="170"/>
      <c r="P4" s="170"/>
      <c r="Q4" s="170"/>
      <c r="R4" s="170"/>
      <c r="S4" s="170"/>
      <c r="T4" s="170"/>
      <c r="U4" s="170"/>
      <c r="V4" s="170"/>
    </row>
    <row r="5" spans="1:22" s="53" customFormat="1" ht="15" customHeight="1">
      <c r="G5" s="54"/>
      <c r="H5" s="54" t="s">
        <v>330</v>
      </c>
      <c r="I5" s="805">
        <f>別紙１!E5</f>
        <v>0</v>
      </c>
      <c r="J5" s="805"/>
      <c r="K5" s="805"/>
      <c r="R5" s="54"/>
      <c r="S5" s="54" t="s">
        <v>330</v>
      </c>
      <c r="T5" s="805">
        <f>別紙１!E5</f>
        <v>0</v>
      </c>
      <c r="U5" s="805"/>
      <c r="V5" s="805"/>
    </row>
    <row r="6" spans="1:22" ht="13.8" thickBot="1">
      <c r="A6" s="53"/>
      <c r="B6" s="53"/>
      <c r="C6" s="53"/>
      <c r="D6" s="53"/>
      <c r="E6" s="53"/>
      <c r="F6" s="53"/>
      <c r="G6" s="53"/>
      <c r="H6" s="53"/>
      <c r="I6" s="53"/>
      <c r="J6" s="53"/>
      <c r="K6" s="53"/>
      <c r="L6" s="53"/>
      <c r="M6" s="53"/>
      <c r="N6" s="53"/>
      <c r="O6" s="53"/>
      <c r="P6" s="53"/>
      <c r="Q6" s="53"/>
      <c r="R6" s="53"/>
      <c r="S6" s="53"/>
      <c r="T6" s="53"/>
      <c r="U6" s="53"/>
      <c r="V6" s="53"/>
    </row>
    <row r="7" spans="1:22" s="57" customFormat="1" ht="20.25" customHeight="1" thickBot="1">
      <c r="A7" s="795" t="s">
        <v>18</v>
      </c>
      <c r="B7" s="796"/>
      <c r="C7" s="797"/>
      <c r="D7" s="793"/>
      <c r="E7" s="794"/>
      <c r="F7" s="794"/>
      <c r="G7" s="55" t="s">
        <v>80</v>
      </c>
      <c r="H7" s="55"/>
      <c r="I7" s="794"/>
      <c r="J7" s="794"/>
      <c r="K7" s="56" t="s">
        <v>4</v>
      </c>
      <c r="L7" s="795" t="s">
        <v>18</v>
      </c>
      <c r="M7" s="796"/>
      <c r="N7" s="797"/>
      <c r="O7" s="806">
        <f>D7</f>
        <v>0</v>
      </c>
      <c r="P7" s="807"/>
      <c r="Q7" s="807"/>
      <c r="R7" s="55" t="s">
        <v>80</v>
      </c>
      <c r="S7" s="55"/>
      <c r="T7" s="807">
        <f>I7</f>
        <v>0</v>
      </c>
      <c r="U7" s="807"/>
      <c r="V7" s="56" t="s">
        <v>4</v>
      </c>
    </row>
    <row r="8" spans="1:22" ht="9" customHeight="1" thickBot="1">
      <c r="A8" s="171"/>
      <c r="B8" s="172"/>
      <c r="C8" s="172"/>
      <c r="D8" s="173"/>
      <c r="E8" s="173"/>
      <c r="F8" s="172"/>
      <c r="G8" s="172"/>
      <c r="H8" s="172"/>
      <c r="I8" s="172"/>
      <c r="J8" s="172"/>
      <c r="K8" s="172"/>
      <c r="L8" s="171"/>
      <c r="M8" s="172"/>
      <c r="N8" s="172"/>
      <c r="O8" s="173"/>
      <c r="P8" s="173"/>
      <c r="Q8" s="172"/>
      <c r="R8" s="172"/>
      <c r="S8" s="172"/>
      <c r="T8" s="172"/>
      <c r="U8" s="172"/>
      <c r="V8" s="172"/>
    </row>
    <row r="9" spans="1:22" s="53" customFormat="1" ht="20.25" customHeight="1">
      <c r="A9" s="622" t="s">
        <v>39</v>
      </c>
      <c r="B9" s="623"/>
      <c r="C9" s="623"/>
      <c r="D9" s="623"/>
      <c r="E9" s="623"/>
      <c r="F9" s="623"/>
      <c r="G9" s="623"/>
      <c r="H9" s="623"/>
      <c r="I9" s="623"/>
      <c r="J9" s="623"/>
      <c r="K9" s="624"/>
      <c r="L9" s="622" t="s">
        <v>41</v>
      </c>
      <c r="M9" s="623"/>
      <c r="N9" s="623"/>
      <c r="O9" s="623"/>
      <c r="P9" s="623"/>
      <c r="Q9" s="623"/>
      <c r="R9" s="623"/>
      <c r="S9" s="623"/>
      <c r="T9" s="623"/>
      <c r="U9" s="623"/>
      <c r="V9" s="624"/>
    </row>
    <row r="10" spans="1:22" s="53" customFormat="1" ht="20.25" customHeight="1">
      <c r="A10" s="786"/>
      <c r="B10" s="787"/>
      <c r="C10" s="783" t="s">
        <v>14</v>
      </c>
      <c r="D10" s="784"/>
      <c r="E10" s="784"/>
      <c r="F10" s="784"/>
      <c r="G10" s="784"/>
      <c r="H10" s="785"/>
      <c r="I10" s="235" t="s">
        <v>264</v>
      </c>
      <c r="J10" s="58" t="s">
        <v>77</v>
      </c>
      <c r="K10" s="630" t="s">
        <v>82</v>
      </c>
      <c r="L10" s="788"/>
      <c r="M10" s="789"/>
      <c r="N10" s="808" t="s">
        <v>14</v>
      </c>
      <c r="O10" s="809"/>
      <c r="P10" s="809"/>
      <c r="Q10" s="809"/>
      <c r="R10" s="809"/>
      <c r="S10" s="243"/>
      <c r="T10" s="235" t="s">
        <v>264</v>
      </c>
      <c r="U10" s="59" t="s">
        <v>77</v>
      </c>
      <c r="V10" s="631" t="s">
        <v>82</v>
      </c>
    </row>
    <row r="11" spans="1:22" s="53" customFormat="1" ht="20.25" customHeight="1">
      <c r="A11" s="788"/>
      <c r="B11" s="789"/>
      <c r="C11" s="617" t="s">
        <v>42</v>
      </c>
      <c r="D11" s="617"/>
      <c r="E11" s="617" t="s">
        <v>43</v>
      </c>
      <c r="F11" s="617"/>
      <c r="G11" s="802" t="s">
        <v>79</v>
      </c>
      <c r="H11" s="579" t="s">
        <v>283</v>
      </c>
      <c r="I11" s="323" t="s">
        <v>265</v>
      </c>
      <c r="J11" s="59" t="s">
        <v>15</v>
      </c>
      <c r="K11" s="631"/>
      <c r="L11" s="788"/>
      <c r="M11" s="789"/>
      <c r="N11" s="617" t="s">
        <v>42</v>
      </c>
      <c r="O11" s="617"/>
      <c r="P11" s="617" t="s">
        <v>43</v>
      </c>
      <c r="Q11" s="617"/>
      <c r="R11" s="802" t="s">
        <v>79</v>
      </c>
      <c r="S11" s="579" t="s">
        <v>283</v>
      </c>
      <c r="T11" s="323" t="s">
        <v>265</v>
      </c>
      <c r="U11" s="59" t="s">
        <v>15</v>
      </c>
      <c r="V11" s="631"/>
    </row>
    <row r="12" spans="1:22" s="53" customFormat="1" ht="20.25" customHeight="1" thickBot="1">
      <c r="A12" s="790"/>
      <c r="B12" s="791"/>
      <c r="C12" s="804"/>
      <c r="D12" s="804"/>
      <c r="E12" s="804"/>
      <c r="F12" s="804"/>
      <c r="G12" s="803"/>
      <c r="H12" s="659"/>
      <c r="I12" s="27" t="s">
        <v>237</v>
      </c>
      <c r="J12" s="60" t="s">
        <v>8</v>
      </c>
      <c r="K12" s="658"/>
      <c r="L12" s="790"/>
      <c r="M12" s="791"/>
      <c r="N12" s="804"/>
      <c r="O12" s="804"/>
      <c r="P12" s="804"/>
      <c r="Q12" s="804"/>
      <c r="R12" s="803"/>
      <c r="S12" s="659"/>
      <c r="T12" s="27" t="s">
        <v>237</v>
      </c>
      <c r="U12" s="60" t="s">
        <v>8</v>
      </c>
      <c r="V12" s="658"/>
    </row>
    <row r="13" spans="1:22" s="53" customFormat="1" ht="14.4" thickTop="1" thickBot="1">
      <c r="A13" s="800" t="s">
        <v>7</v>
      </c>
      <c r="B13" s="801"/>
      <c r="C13" s="61">
        <v>0.33333333333333331</v>
      </c>
      <c r="D13" s="798" t="s">
        <v>0</v>
      </c>
      <c r="E13" s="799"/>
      <c r="F13" s="62">
        <v>0.6958333333333333</v>
      </c>
      <c r="G13" s="387">
        <f t="shared" ref="G13:G38" si="0">IF(+F13-C13=0,"",IF((+F13-C13)*1440&lt;120,"NG",+F13-C13))</f>
        <v>0.36249999999999999</v>
      </c>
      <c r="H13" s="250">
        <f>FLOOR(G13,"0:30")*24</f>
        <v>8.5</v>
      </c>
      <c r="I13" s="388">
        <v>8.5</v>
      </c>
      <c r="J13" s="389">
        <v>18</v>
      </c>
      <c r="K13" s="63"/>
      <c r="L13" s="573" t="s">
        <v>7</v>
      </c>
      <c r="M13" s="574"/>
      <c r="N13" s="61">
        <v>0.33333333333333331</v>
      </c>
      <c r="O13" s="810" t="s">
        <v>0</v>
      </c>
      <c r="P13" s="811"/>
      <c r="Q13" s="62">
        <v>0.6958333333333333</v>
      </c>
      <c r="R13" s="390">
        <f t="shared" ref="R13:R44" si="1">IF(+Q13-N13=0,"",IF((+Q13-N13)*1440&lt;120,"NG",+Q13-N13))</f>
        <v>0.36249999999999999</v>
      </c>
      <c r="S13" s="211">
        <f>FLOOR(R13,"0:30")*24</f>
        <v>8.5</v>
      </c>
      <c r="T13" s="391">
        <v>8.5</v>
      </c>
      <c r="U13" s="389">
        <v>18</v>
      </c>
      <c r="V13" s="399"/>
    </row>
    <row r="14" spans="1:22" ht="14.25" customHeight="1" thickTop="1">
      <c r="A14" s="575">
        <v>45839</v>
      </c>
      <c r="B14" s="576"/>
      <c r="C14" s="394"/>
      <c r="D14" s="632" t="s">
        <v>0</v>
      </c>
      <c r="E14" s="632"/>
      <c r="F14" s="440"/>
      <c r="G14" s="448" t="str">
        <f t="shared" si="0"/>
        <v/>
      </c>
      <c r="H14" s="449" t="str">
        <f>IF(G14="","",FLOOR(G14,"0:30")*24)</f>
        <v/>
      </c>
      <c r="I14" s="441"/>
      <c r="J14" s="442"/>
      <c r="K14" s="380"/>
      <c r="L14" s="664">
        <v>45870</v>
      </c>
      <c r="M14" s="665"/>
      <c r="N14" s="339"/>
      <c r="O14" s="632" t="s">
        <v>0</v>
      </c>
      <c r="P14" s="632"/>
      <c r="Q14" s="340"/>
      <c r="R14" s="448" t="str">
        <f t="shared" si="1"/>
        <v/>
      </c>
      <c r="S14" s="449" t="str">
        <f>IF(R14="","",FLOOR(R14,"0:30")*24)</f>
        <v/>
      </c>
      <c r="T14" s="454"/>
      <c r="U14" s="455"/>
      <c r="V14" s="456"/>
    </row>
    <row r="15" spans="1:22" ht="14.25" customHeight="1">
      <c r="A15" s="575">
        <v>45840</v>
      </c>
      <c r="B15" s="576"/>
      <c r="C15" s="376"/>
      <c r="D15" s="572" t="s">
        <v>189</v>
      </c>
      <c r="E15" s="572"/>
      <c r="F15" s="378"/>
      <c r="G15" s="438" t="str">
        <f t="shared" si="0"/>
        <v/>
      </c>
      <c r="H15" s="439" t="str">
        <f t="shared" ref="H15:H44" si="2">IF(G15="","",FLOOR(G15,"0:30")*24)</f>
        <v/>
      </c>
      <c r="I15" s="434"/>
      <c r="J15" s="437"/>
      <c r="K15" s="380"/>
      <c r="L15" s="577">
        <v>45871</v>
      </c>
      <c r="M15" s="578"/>
      <c r="N15" s="251"/>
      <c r="O15" s="572" t="s">
        <v>0</v>
      </c>
      <c r="P15" s="572"/>
      <c r="Q15" s="252"/>
      <c r="R15" s="429" t="str">
        <f t="shared" ref="R15" si="3">IF(+Q15-N15=0,"",IF((+Q15-N15)*1440&lt;120,"NG",+Q15-N15))</f>
        <v/>
      </c>
      <c r="S15" s="430" t="str">
        <f t="shared" ref="S15" si="4">IF(R15="","",FLOOR(R15,"0:30")*24)</f>
        <v/>
      </c>
      <c r="T15" s="907"/>
      <c r="U15" s="450"/>
      <c r="V15" s="904"/>
    </row>
    <row r="16" spans="1:22" ht="14.25" customHeight="1">
      <c r="A16" s="575">
        <v>45841</v>
      </c>
      <c r="B16" s="576"/>
      <c r="C16" s="376"/>
      <c r="D16" s="572" t="s">
        <v>189</v>
      </c>
      <c r="E16" s="572"/>
      <c r="F16" s="378"/>
      <c r="G16" s="438" t="str">
        <f t="shared" si="0"/>
        <v/>
      </c>
      <c r="H16" s="439" t="str">
        <f t="shared" si="2"/>
        <v/>
      </c>
      <c r="I16" s="434"/>
      <c r="J16" s="437"/>
      <c r="K16" s="380"/>
      <c r="L16" s="577">
        <v>45872</v>
      </c>
      <c r="M16" s="578"/>
      <c r="N16" s="404"/>
      <c r="O16" s="572" t="s">
        <v>189</v>
      </c>
      <c r="P16" s="572"/>
      <c r="Q16" s="405"/>
      <c r="R16" s="429" t="str">
        <f t="shared" si="1"/>
        <v/>
      </c>
      <c r="S16" s="430" t="str">
        <f t="shared" ref="S16:S44" si="5">IF(R16="","",FLOOR(R16,"0:30")*24)</f>
        <v/>
      </c>
      <c r="T16" s="453"/>
      <c r="U16" s="433"/>
      <c r="V16" s="428"/>
    </row>
    <row r="17" spans="1:22" ht="14.25" customHeight="1">
      <c r="A17" s="575">
        <v>45842</v>
      </c>
      <c r="B17" s="576"/>
      <c r="C17" s="310"/>
      <c r="D17" s="572" t="s">
        <v>0</v>
      </c>
      <c r="E17" s="572"/>
      <c r="F17" s="311"/>
      <c r="G17" s="438" t="str">
        <f t="shared" si="0"/>
        <v/>
      </c>
      <c r="H17" s="439" t="str">
        <f t="shared" si="2"/>
        <v/>
      </c>
      <c r="I17" s="451"/>
      <c r="J17" s="451"/>
      <c r="K17" s="452"/>
      <c r="L17" s="575">
        <v>45873</v>
      </c>
      <c r="M17" s="576"/>
      <c r="N17" s="376"/>
      <c r="O17" s="572" t="s">
        <v>189</v>
      </c>
      <c r="P17" s="572"/>
      <c r="Q17" s="378"/>
      <c r="R17" s="438" t="str">
        <f t="shared" si="1"/>
        <v/>
      </c>
      <c r="S17" s="439" t="str">
        <f t="shared" si="5"/>
        <v/>
      </c>
      <c r="T17" s="458"/>
      <c r="U17" s="437"/>
      <c r="V17" s="380"/>
    </row>
    <row r="18" spans="1:22" ht="14.25" customHeight="1">
      <c r="A18" s="577">
        <v>45843</v>
      </c>
      <c r="B18" s="578"/>
      <c r="C18" s="905"/>
      <c r="D18" s="572" t="s">
        <v>0</v>
      </c>
      <c r="E18" s="572"/>
      <c r="F18" s="906"/>
      <c r="G18" s="429" t="str">
        <f t="shared" ref="G18" si="6">IF(+F18-C18=0,"",IF((+F18-C18)*1440&lt;120,"NG",+F18-C18))</f>
        <v/>
      </c>
      <c r="H18" s="430" t="str">
        <f t="shared" ref="H18" si="7">IF(G18="","",FLOOR(G18,"0:30")*24)</f>
        <v/>
      </c>
      <c r="I18" s="450"/>
      <c r="J18" s="450"/>
      <c r="K18" s="904"/>
      <c r="L18" s="575">
        <v>45874</v>
      </c>
      <c r="M18" s="576"/>
      <c r="N18" s="376"/>
      <c r="O18" s="572" t="s">
        <v>0</v>
      </c>
      <c r="P18" s="572"/>
      <c r="Q18" s="378"/>
      <c r="R18" s="438" t="str">
        <f t="shared" si="1"/>
        <v/>
      </c>
      <c r="S18" s="439" t="str">
        <f t="shared" si="5"/>
        <v/>
      </c>
      <c r="T18" s="458"/>
      <c r="U18" s="437"/>
      <c r="V18" s="380"/>
    </row>
    <row r="19" spans="1:22" ht="14.25" customHeight="1">
      <c r="A19" s="577">
        <v>45844</v>
      </c>
      <c r="B19" s="578"/>
      <c r="C19" s="404"/>
      <c r="D19" s="572" t="s">
        <v>189</v>
      </c>
      <c r="E19" s="572"/>
      <c r="F19" s="405"/>
      <c r="G19" s="429" t="str">
        <f t="shared" si="0"/>
        <v/>
      </c>
      <c r="H19" s="430" t="str">
        <f t="shared" si="2"/>
        <v/>
      </c>
      <c r="I19" s="431"/>
      <c r="J19" s="433"/>
      <c r="K19" s="428"/>
      <c r="L19" s="575">
        <v>45875</v>
      </c>
      <c r="M19" s="576"/>
      <c r="N19" s="376"/>
      <c r="O19" s="572" t="s">
        <v>189</v>
      </c>
      <c r="P19" s="572"/>
      <c r="Q19" s="378"/>
      <c r="R19" s="438" t="str">
        <f t="shared" si="1"/>
        <v/>
      </c>
      <c r="S19" s="439" t="str">
        <f t="shared" si="5"/>
        <v/>
      </c>
      <c r="T19" s="458"/>
      <c r="U19" s="437"/>
      <c r="V19" s="380"/>
    </row>
    <row r="20" spans="1:22" ht="14.25" customHeight="1">
      <c r="A20" s="575">
        <v>45845</v>
      </c>
      <c r="B20" s="576"/>
      <c r="C20" s="376"/>
      <c r="D20" s="572" t="s">
        <v>189</v>
      </c>
      <c r="E20" s="572"/>
      <c r="F20" s="378"/>
      <c r="G20" s="438" t="str">
        <f t="shared" si="0"/>
        <v/>
      </c>
      <c r="H20" s="439" t="str">
        <f t="shared" si="2"/>
        <v/>
      </c>
      <c r="I20" s="434"/>
      <c r="J20" s="437"/>
      <c r="K20" s="380"/>
      <c r="L20" s="575">
        <v>45876</v>
      </c>
      <c r="M20" s="576"/>
      <c r="N20" s="376"/>
      <c r="O20" s="572" t="s">
        <v>189</v>
      </c>
      <c r="P20" s="572"/>
      <c r="Q20" s="378"/>
      <c r="R20" s="438" t="str">
        <f t="shared" si="1"/>
        <v/>
      </c>
      <c r="S20" s="439" t="str">
        <f t="shared" si="5"/>
        <v/>
      </c>
      <c r="T20" s="458"/>
      <c r="U20" s="437"/>
      <c r="V20" s="380"/>
    </row>
    <row r="21" spans="1:22" ht="14.25" customHeight="1">
      <c r="A21" s="575">
        <v>45846</v>
      </c>
      <c r="B21" s="576"/>
      <c r="C21" s="376"/>
      <c r="D21" s="572" t="s">
        <v>0</v>
      </c>
      <c r="E21" s="572"/>
      <c r="F21" s="378"/>
      <c r="G21" s="438" t="str">
        <f t="shared" si="0"/>
        <v/>
      </c>
      <c r="H21" s="439" t="str">
        <f t="shared" si="2"/>
        <v/>
      </c>
      <c r="I21" s="434"/>
      <c r="J21" s="437"/>
      <c r="K21" s="380"/>
      <c r="L21" s="575">
        <v>45877</v>
      </c>
      <c r="M21" s="576"/>
      <c r="N21" s="310"/>
      <c r="O21" s="572" t="s">
        <v>0</v>
      </c>
      <c r="P21" s="572"/>
      <c r="Q21" s="311"/>
      <c r="R21" s="438" t="str">
        <f t="shared" si="1"/>
        <v/>
      </c>
      <c r="S21" s="439" t="str">
        <f t="shared" si="5"/>
        <v/>
      </c>
      <c r="T21" s="457"/>
      <c r="U21" s="451"/>
      <c r="V21" s="452"/>
    </row>
    <row r="22" spans="1:22" ht="14.25" customHeight="1">
      <c r="A22" s="575">
        <v>45847</v>
      </c>
      <c r="B22" s="576"/>
      <c r="C22" s="376"/>
      <c r="D22" s="572" t="s">
        <v>189</v>
      </c>
      <c r="E22" s="572"/>
      <c r="F22" s="378"/>
      <c r="G22" s="438" t="str">
        <f t="shared" si="0"/>
        <v/>
      </c>
      <c r="H22" s="439" t="str">
        <f t="shared" si="2"/>
        <v/>
      </c>
      <c r="I22" s="434"/>
      <c r="J22" s="437"/>
      <c r="K22" s="380"/>
      <c r="L22" s="577">
        <v>45878</v>
      </c>
      <c r="M22" s="578"/>
      <c r="N22" s="251"/>
      <c r="O22" s="572" t="s">
        <v>0</v>
      </c>
      <c r="P22" s="572"/>
      <c r="Q22" s="252"/>
      <c r="R22" s="429" t="str">
        <f t="shared" ref="R22:R23" si="8">IF(+Q22-N22=0,"",IF((+Q22-N22)*1440&lt;120,"NG",+Q22-N22))</f>
        <v/>
      </c>
      <c r="S22" s="430" t="str">
        <f t="shared" ref="S22:S23" si="9">IF(R22="","",FLOOR(R22,"0:30")*24)</f>
        <v/>
      </c>
      <c r="T22" s="907"/>
      <c r="U22" s="450"/>
      <c r="V22" s="904"/>
    </row>
    <row r="23" spans="1:22" ht="14.25" customHeight="1">
      <c r="A23" s="575">
        <v>45848</v>
      </c>
      <c r="B23" s="576"/>
      <c r="C23" s="376"/>
      <c r="D23" s="572" t="s">
        <v>189</v>
      </c>
      <c r="E23" s="572"/>
      <c r="F23" s="378"/>
      <c r="G23" s="438" t="str">
        <f t="shared" si="0"/>
        <v/>
      </c>
      <c r="H23" s="439" t="str">
        <f t="shared" si="2"/>
        <v/>
      </c>
      <c r="I23" s="434"/>
      <c r="J23" s="437"/>
      <c r="K23" s="380"/>
      <c r="L23" s="577">
        <v>45879</v>
      </c>
      <c r="M23" s="578"/>
      <c r="N23" s="404"/>
      <c r="O23" s="572" t="s">
        <v>189</v>
      </c>
      <c r="P23" s="572"/>
      <c r="Q23" s="405"/>
      <c r="R23" s="429" t="str">
        <f t="shared" si="8"/>
        <v/>
      </c>
      <c r="S23" s="430" t="str">
        <f t="shared" si="9"/>
        <v/>
      </c>
      <c r="T23" s="453"/>
      <c r="U23" s="433"/>
      <c r="V23" s="428"/>
    </row>
    <row r="24" spans="1:22" ht="14.25" customHeight="1">
      <c r="A24" s="575">
        <v>45849</v>
      </c>
      <c r="B24" s="576"/>
      <c r="C24" s="310"/>
      <c r="D24" s="572" t="s">
        <v>0</v>
      </c>
      <c r="E24" s="572"/>
      <c r="F24" s="311"/>
      <c r="G24" s="438" t="str">
        <f t="shared" si="0"/>
        <v/>
      </c>
      <c r="H24" s="439" t="str">
        <f t="shared" si="2"/>
        <v/>
      </c>
      <c r="I24" s="451"/>
      <c r="J24" s="451"/>
      <c r="K24" s="452"/>
      <c r="L24" s="575">
        <v>45880</v>
      </c>
      <c r="M24" s="576"/>
      <c r="N24" s="376"/>
      <c r="O24" s="572" t="s">
        <v>189</v>
      </c>
      <c r="P24" s="572"/>
      <c r="Q24" s="378"/>
      <c r="R24" s="438" t="str">
        <f t="shared" si="1"/>
        <v/>
      </c>
      <c r="S24" s="439" t="str">
        <f t="shared" si="5"/>
        <v/>
      </c>
      <c r="T24" s="458"/>
      <c r="U24" s="437"/>
      <c r="V24" s="380"/>
    </row>
    <row r="25" spans="1:22" ht="14.25" customHeight="1">
      <c r="A25" s="577">
        <v>45850</v>
      </c>
      <c r="B25" s="578"/>
      <c r="C25" s="251"/>
      <c r="D25" s="572" t="s">
        <v>0</v>
      </c>
      <c r="E25" s="572"/>
      <c r="F25" s="252"/>
      <c r="G25" s="429" t="str">
        <f t="shared" ref="G25" si="10">IF(+F25-C25=0,"",IF((+F25-C25)*1440&lt;120,"NG",+F25-C25))</f>
        <v/>
      </c>
      <c r="H25" s="430" t="str">
        <f t="shared" ref="H25" si="11">IF(G25="","",FLOOR(G25,"0:30")*24)</f>
        <v/>
      </c>
      <c r="I25" s="450"/>
      <c r="J25" s="450"/>
      <c r="K25" s="904"/>
      <c r="L25" s="575">
        <v>45881</v>
      </c>
      <c r="M25" s="576"/>
      <c r="N25" s="376"/>
      <c r="O25" s="572" t="s">
        <v>189</v>
      </c>
      <c r="P25" s="572"/>
      <c r="Q25" s="378"/>
      <c r="R25" s="438" t="str">
        <f t="shared" si="1"/>
        <v/>
      </c>
      <c r="S25" s="439" t="str">
        <f t="shared" si="5"/>
        <v/>
      </c>
      <c r="T25" s="458"/>
      <c r="U25" s="437"/>
      <c r="V25" s="380"/>
    </row>
    <row r="26" spans="1:22" ht="14.25" customHeight="1">
      <c r="A26" s="577">
        <v>45851</v>
      </c>
      <c r="B26" s="578"/>
      <c r="C26" s="404"/>
      <c r="D26" s="572" t="s">
        <v>189</v>
      </c>
      <c r="E26" s="572"/>
      <c r="F26" s="405"/>
      <c r="G26" s="429" t="str">
        <f t="shared" si="0"/>
        <v/>
      </c>
      <c r="H26" s="430" t="str">
        <f t="shared" si="2"/>
        <v/>
      </c>
      <c r="I26" s="431"/>
      <c r="J26" s="433"/>
      <c r="K26" s="428"/>
      <c r="L26" s="575">
        <v>45882</v>
      </c>
      <c r="M26" s="576"/>
      <c r="N26" s="376"/>
      <c r="O26" s="572" t="s">
        <v>0</v>
      </c>
      <c r="P26" s="572"/>
      <c r="Q26" s="378"/>
      <c r="R26" s="438" t="str">
        <f t="shared" si="1"/>
        <v/>
      </c>
      <c r="S26" s="439" t="str">
        <f t="shared" si="5"/>
        <v/>
      </c>
      <c r="T26" s="458"/>
      <c r="U26" s="437"/>
      <c r="V26" s="380"/>
    </row>
    <row r="27" spans="1:22" ht="14.25" customHeight="1">
      <c r="A27" s="575">
        <v>45852</v>
      </c>
      <c r="B27" s="576"/>
      <c r="C27" s="376"/>
      <c r="D27" s="572" t="s">
        <v>189</v>
      </c>
      <c r="E27" s="572"/>
      <c r="F27" s="378"/>
      <c r="G27" s="438" t="str">
        <f t="shared" si="0"/>
        <v/>
      </c>
      <c r="H27" s="439" t="str">
        <f t="shared" si="2"/>
        <v/>
      </c>
      <c r="I27" s="434"/>
      <c r="J27" s="437"/>
      <c r="K27" s="380"/>
      <c r="L27" s="575">
        <v>45883</v>
      </c>
      <c r="M27" s="576"/>
      <c r="N27" s="376"/>
      <c r="O27" s="572" t="s">
        <v>0</v>
      </c>
      <c r="P27" s="572"/>
      <c r="Q27" s="378"/>
      <c r="R27" s="438" t="str">
        <f t="shared" si="1"/>
        <v/>
      </c>
      <c r="S27" s="439" t="str">
        <f t="shared" si="5"/>
        <v/>
      </c>
      <c r="T27" s="458"/>
      <c r="U27" s="437"/>
      <c r="V27" s="380"/>
    </row>
    <row r="28" spans="1:22" ht="14.25" customHeight="1">
      <c r="A28" s="575">
        <v>45853</v>
      </c>
      <c r="B28" s="576"/>
      <c r="C28" s="376"/>
      <c r="D28" s="572" t="s">
        <v>0</v>
      </c>
      <c r="E28" s="572"/>
      <c r="F28" s="378"/>
      <c r="G28" s="438" t="str">
        <f t="shared" si="0"/>
        <v/>
      </c>
      <c r="H28" s="439" t="str">
        <f t="shared" si="2"/>
        <v/>
      </c>
      <c r="I28" s="434"/>
      <c r="J28" s="437"/>
      <c r="K28" s="380"/>
      <c r="L28" s="575">
        <v>45884</v>
      </c>
      <c r="M28" s="576"/>
      <c r="N28" s="310"/>
      <c r="O28" s="572" t="s">
        <v>0</v>
      </c>
      <c r="P28" s="572"/>
      <c r="Q28" s="311"/>
      <c r="R28" s="438" t="str">
        <f t="shared" si="1"/>
        <v/>
      </c>
      <c r="S28" s="439" t="str">
        <f t="shared" si="5"/>
        <v/>
      </c>
      <c r="T28" s="457"/>
      <c r="U28" s="451"/>
      <c r="V28" s="452"/>
    </row>
    <row r="29" spans="1:22" ht="14.25" customHeight="1">
      <c r="A29" s="575">
        <v>45854</v>
      </c>
      <c r="B29" s="576"/>
      <c r="C29" s="376"/>
      <c r="D29" s="572" t="s">
        <v>0</v>
      </c>
      <c r="E29" s="572"/>
      <c r="F29" s="378"/>
      <c r="G29" s="438" t="str">
        <f t="shared" si="0"/>
        <v/>
      </c>
      <c r="H29" s="439" t="str">
        <f t="shared" si="2"/>
        <v/>
      </c>
      <c r="I29" s="434"/>
      <c r="J29" s="437"/>
      <c r="K29" s="380"/>
      <c r="L29" s="577">
        <v>45885</v>
      </c>
      <c r="M29" s="578"/>
      <c r="N29" s="251"/>
      <c r="O29" s="572" t="s">
        <v>0</v>
      </c>
      <c r="P29" s="572"/>
      <c r="Q29" s="252"/>
      <c r="R29" s="429" t="str">
        <f t="shared" ref="R29" si="12">IF(+Q29-N29=0,"",IF((+Q29-N29)*1440&lt;120,"NG",+Q29-N29))</f>
        <v/>
      </c>
      <c r="S29" s="430" t="str">
        <f t="shared" ref="S29" si="13">IF(R29="","",FLOOR(R29,"0:30")*24)</f>
        <v/>
      </c>
      <c r="T29" s="907"/>
      <c r="U29" s="450"/>
      <c r="V29" s="904"/>
    </row>
    <row r="30" spans="1:22" ht="14.25" customHeight="1">
      <c r="A30" s="575">
        <v>45855</v>
      </c>
      <c r="B30" s="576"/>
      <c r="C30" s="376"/>
      <c r="D30" s="572" t="s">
        <v>0</v>
      </c>
      <c r="E30" s="572"/>
      <c r="F30" s="378"/>
      <c r="G30" s="438" t="str">
        <f t="shared" si="0"/>
        <v/>
      </c>
      <c r="H30" s="439" t="str">
        <f t="shared" si="2"/>
        <v/>
      </c>
      <c r="I30" s="434"/>
      <c r="J30" s="437"/>
      <c r="K30" s="380"/>
      <c r="L30" s="577">
        <v>45886</v>
      </c>
      <c r="M30" s="578"/>
      <c r="N30" s="404"/>
      <c r="O30" s="572" t="s">
        <v>0</v>
      </c>
      <c r="P30" s="572"/>
      <c r="Q30" s="405"/>
      <c r="R30" s="429" t="str">
        <f t="shared" si="1"/>
        <v/>
      </c>
      <c r="S30" s="430" t="str">
        <f t="shared" si="5"/>
        <v/>
      </c>
      <c r="T30" s="453"/>
      <c r="U30" s="433"/>
      <c r="V30" s="428"/>
    </row>
    <row r="31" spans="1:22" ht="14.25" customHeight="1">
      <c r="A31" s="575">
        <v>45856</v>
      </c>
      <c r="B31" s="576"/>
      <c r="C31" s="310"/>
      <c r="D31" s="572" t="s">
        <v>0</v>
      </c>
      <c r="E31" s="572"/>
      <c r="F31" s="311"/>
      <c r="G31" s="438" t="str">
        <f t="shared" si="0"/>
        <v/>
      </c>
      <c r="H31" s="439" t="str">
        <f t="shared" si="2"/>
        <v/>
      </c>
      <c r="I31" s="451"/>
      <c r="J31" s="451"/>
      <c r="K31" s="452"/>
      <c r="L31" s="575">
        <v>45887</v>
      </c>
      <c r="M31" s="576"/>
      <c r="N31" s="376"/>
      <c r="O31" s="572" t="s">
        <v>0</v>
      </c>
      <c r="P31" s="572"/>
      <c r="Q31" s="378"/>
      <c r="R31" s="438" t="str">
        <f t="shared" si="1"/>
        <v/>
      </c>
      <c r="S31" s="439" t="str">
        <f t="shared" si="5"/>
        <v/>
      </c>
      <c r="T31" s="458"/>
      <c r="U31" s="437"/>
      <c r="V31" s="380"/>
    </row>
    <row r="32" spans="1:22" ht="14.25" customHeight="1">
      <c r="A32" s="577">
        <v>45857</v>
      </c>
      <c r="B32" s="578"/>
      <c r="C32" s="251"/>
      <c r="D32" s="572" t="s">
        <v>0</v>
      </c>
      <c r="E32" s="572"/>
      <c r="F32" s="252"/>
      <c r="G32" s="429" t="str">
        <f t="shared" ref="G32" si="14">IF(+F32-C32=0,"",IF((+F32-C32)*1440&lt;120,"NG",+F32-C32))</f>
        <v/>
      </c>
      <c r="H32" s="430" t="str">
        <f t="shared" ref="H32" si="15">IF(G32="","",FLOOR(G32,"0:30")*24)</f>
        <v/>
      </c>
      <c r="I32" s="450"/>
      <c r="J32" s="450"/>
      <c r="K32" s="904"/>
      <c r="L32" s="575">
        <v>45888</v>
      </c>
      <c r="M32" s="576"/>
      <c r="N32" s="376"/>
      <c r="O32" s="572" t="s">
        <v>0</v>
      </c>
      <c r="P32" s="572"/>
      <c r="Q32" s="378"/>
      <c r="R32" s="438" t="str">
        <f t="shared" si="1"/>
        <v/>
      </c>
      <c r="S32" s="439" t="str">
        <f t="shared" si="5"/>
        <v/>
      </c>
      <c r="T32" s="458"/>
      <c r="U32" s="437"/>
      <c r="V32" s="380"/>
    </row>
    <row r="33" spans="1:22" ht="14.25" customHeight="1">
      <c r="A33" s="577">
        <v>45858</v>
      </c>
      <c r="B33" s="578"/>
      <c r="C33" s="404"/>
      <c r="D33" s="572" t="s">
        <v>0</v>
      </c>
      <c r="E33" s="572"/>
      <c r="F33" s="405"/>
      <c r="G33" s="429" t="str">
        <f t="shared" si="0"/>
        <v/>
      </c>
      <c r="H33" s="430" t="str">
        <f t="shared" si="2"/>
        <v/>
      </c>
      <c r="I33" s="431"/>
      <c r="J33" s="433"/>
      <c r="K33" s="428"/>
      <c r="L33" s="575">
        <v>45889</v>
      </c>
      <c r="M33" s="576"/>
      <c r="N33" s="376"/>
      <c r="O33" s="572" t="s">
        <v>0</v>
      </c>
      <c r="P33" s="572"/>
      <c r="Q33" s="378"/>
      <c r="R33" s="438" t="str">
        <f t="shared" si="1"/>
        <v/>
      </c>
      <c r="S33" s="439" t="str">
        <f t="shared" si="5"/>
        <v/>
      </c>
      <c r="T33" s="458"/>
      <c r="U33" s="437"/>
      <c r="V33" s="380"/>
    </row>
    <row r="34" spans="1:22" ht="14.25" customHeight="1">
      <c r="A34" s="577">
        <v>45859</v>
      </c>
      <c r="B34" s="578"/>
      <c r="C34" s="404"/>
      <c r="D34" s="572" t="s">
        <v>0</v>
      </c>
      <c r="E34" s="572"/>
      <c r="F34" s="405"/>
      <c r="G34" s="429" t="str">
        <f t="shared" si="0"/>
        <v/>
      </c>
      <c r="H34" s="430" t="str">
        <f t="shared" si="2"/>
        <v/>
      </c>
      <c r="I34" s="431"/>
      <c r="J34" s="433"/>
      <c r="K34" s="428"/>
      <c r="L34" s="575">
        <v>45890</v>
      </c>
      <c r="M34" s="576"/>
      <c r="N34" s="376"/>
      <c r="O34" s="572" t="s">
        <v>0</v>
      </c>
      <c r="P34" s="572"/>
      <c r="Q34" s="378"/>
      <c r="R34" s="438" t="str">
        <f t="shared" si="1"/>
        <v/>
      </c>
      <c r="S34" s="439" t="str">
        <f t="shared" si="5"/>
        <v/>
      </c>
      <c r="T34" s="458"/>
      <c r="U34" s="437"/>
      <c r="V34" s="380"/>
    </row>
    <row r="35" spans="1:22" ht="14.25" customHeight="1">
      <c r="A35" s="575">
        <v>45860</v>
      </c>
      <c r="B35" s="576"/>
      <c r="C35" s="376"/>
      <c r="D35" s="572" t="s">
        <v>0</v>
      </c>
      <c r="E35" s="572"/>
      <c r="F35" s="378"/>
      <c r="G35" s="438" t="str">
        <f t="shared" si="0"/>
        <v/>
      </c>
      <c r="H35" s="439" t="str">
        <f t="shared" si="2"/>
        <v/>
      </c>
      <c r="I35" s="434"/>
      <c r="J35" s="437"/>
      <c r="K35" s="380"/>
      <c r="L35" s="575">
        <v>45891</v>
      </c>
      <c r="M35" s="576"/>
      <c r="N35" s="310"/>
      <c r="O35" s="572" t="s">
        <v>0</v>
      </c>
      <c r="P35" s="572"/>
      <c r="Q35" s="311"/>
      <c r="R35" s="438" t="str">
        <f t="shared" si="1"/>
        <v/>
      </c>
      <c r="S35" s="439" t="str">
        <f t="shared" si="5"/>
        <v/>
      </c>
      <c r="T35" s="457"/>
      <c r="U35" s="451"/>
      <c r="V35" s="452"/>
    </row>
    <row r="36" spans="1:22" ht="14.25" customHeight="1">
      <c r="A36" s="575">
        <v>45861</v>
      </c>
      <c r="B36" s="576"/>
      <c r="C36" s="310"/>
      <c r="D36" s="572" t="s">
        <v>0</v>
      </c>
      <c r="E36" s="572"/>
      <c r="F36" s="311"/>
      <c r="G36" s="438" t="str">
        <f t="shared" ref="G36" si="16">IF(+F36-C36=0,"",IF((+F36-C36)*1440&lt;120,"NG",+F36-C36))</f>
        <v/>
      </c>
      <c r="H36" s="439" t="str">
        <f t="shared" ref="H36" si="17">IF(G36="","",FLOOR(G36,"0:30")*24)</f>
        <v/>
      </c>
      <c r="I36" s="451"/>
      <c r="J36" s="451"/>
      <c r="K36" s="452"/>
      <c r="L36" s="577">
        <v>45892</v>
      </c>
      <c r="M36" s="578"/>
      <c r="N36" s="251"/>
      <c r="O36" s="572" t="s">
        <v>0</v>
      </c>
      <c r="P36" s="572"/>
      <c r="Q36" s="252"/>
      <c r="R36" s="429" t="str">
        <f t="shared" ref="R36" si="18">IF(+Q36-N36=0,"",IF((+Q36-N36)*1440&lt;120,"NG",+Q36-N36))</f>
        <v/>
      </c>
      <c r="S36" s="430" t="str">
        <f t="shared" ref="S36" si="19">IF(R36="","",FLOOR(R36,"0:30")*24)</f>
        <v/>
      </c>
      <c r="T36" s="907"/>
      <c r="U36" s="450"/>
      <c r="V36" s="904"/>
    </row>
    <row r="37" spans="1:22" ht="14.25" customHeight="1">
      <c r="A37" s="575">
        <v>45862</v>
      </c>
      <c r="B37" s="576"/>
      <c r="C37" s="376"/>
      <c r="D37" s="572" t="s">
        <v>0</v>
      </c>
      <c r="E37" s="572"/>
      <c r="F37" s="378"/>
      <c r="G37" s="438" t="str">
        <f t="shared" si="0"/>
        <v/>
      </c>
      <c r="H37" s="439" t="str">
        <f t="shared" si="2"/>
        <v/>
      </c>
      <c r="I37" s="434"/>
      <c r="J37" s="437"/>
      <c r="K37" s="380"/>
      <c r="L37" s="577">
        <v>45893</v>
      </c>
      <c r="M37" s="578"/>
      <c r="N37" s="404"/>
      <c r="O37" s="572" t="s">
        <v>0</v>
      </c>
      <c r="P37" s="572"/>
      <c r="Q37" s="405"/>
      <c r="R37" s="429" t="str">
        <f t="shared" si="1"/>
        <v/>
      </c>
      <c r="S37" s="430" t="str">
        <f t="shared" si="5"/>
        <v/>
      </c>
      <c r="T37" s="453"/>
      <c r="U37" s="433"/>
      <c r="V37" s="428"/>
    </row>
    <row r="38" spans="1:22" ht="14.25" customHeight="1">
      <c r="A38" s="575">
        <v>45863</v>
      </c>
      <c r="B38" s="576"/>
      <c r="C38" s="310"/>
      <c r="D38" s="572" t="s">
        <v>0</v>
      </c>
      <c r="E38" s="572"/>
      <c r="F38" s="311"/>
      <c r="G38" s="438" t="str">
        <f t="shared" si="0"/>
        <v/>
      </c>
      <c r="H38" s="439" t="str">
        <f t="shared" si="2"/>
        <v/>
      </c>
      <c r="I38" s="451"/>
      <c r="J38" s="451"/>
      <c r="K38" s="452"/>
      <c r="L38" s="575">
        <v>45894</v>
      </c>
      <c r="M38" s="576"/>
      <c r="N38" s="376"/>
      <c r="O38" s="572" t="s">
        <v>0</v>
      </c>
      <c r="P38" s="572"/>
      <c r="Q38" s="378"/>
      <c r="R38" s="438" t="str">
        <f t="shared" si="1"/>
        <v/>
      </c>
      <c r="S38" s="439" t="str">
        <f t="shared" si="5"/>
        <v/>
      </c>
      <c r="T38" s="458"/>
      <c r="U38" s="437"/>
      <c r="V38" s="380"/>
    </row>
    <row r="39" spans="1:22" ht="14.25" customHeight="1">
      <c r="A39" s="577">
        <v>45864</v>
      </c>
      <c r="B39" s="578"/>
      <c r="C39" s="251"/>
      <c r="D39" s="572" t="s">
        <v>0</v>
      </c>
      <c r="E39" s="572"/>
      <c r="F39" s="252"/>
      <c r="G39" s="429" t="str">
        <f>IF(+F39-C39=0,"",IF((+F39-C39)*1440&lt;120,"NG",+F39-C39))</f>
        <v/>
      </c>
      <c r="H39" s="430" t="str">
        <f t="shared" ref="H39" si="20">IF(G39="","",FLOOR(G39,"0:30")*24)</f>
        <v/>
      </c>
      <c r="I39" s="450"/>
      <c r="J39" s="450"/>
      <c r="K39" s="904"/>
      <c r="L39" s="575">
        <v>45895</v>
      </c>
      <c r="M39" s="576"/>
      <c r="N39" s="376"/>
      <c r="O39" s="572" t="s">
        <v>0</v>
      </c>
      <c r="P39" s="572"/>
      <c r="Q39" s="378"/>
      <c r="R39" s="438" t="str">
        <f t="shared" si="1"/>
        <v/>
      </c>
      <c r="S39" s="439" t="str">
        <f t="shared" si="5"/>
        <v/>
      </c>
      <c r="T39" s="458"/>
      <c r="U39" s="437"/>
      <c r="V39" s="380"/>
    </row>
    <row r="40" spans="1:22" ht="14.25" customHeight="1">
      <c r="A40" s="577">
        <v>45865</v>
      </c>
      <c r="B40" s="578"/>
      <c r="C40" s="404"/>
      <c r="D40" s="572" t="s">
        <v>0</v>
      </c>
      <c r="E40" s="572"/>
      <c r="F40" s="405"/>
      <c r="G40" s="429" t="str">
        <f>IF(+F40-C40=0,"",IF((+F40-C40)*1440&lt;120,"NG",+F40-C40))</f>
        <v/>
      </c>
      <c r="H40" s="430" t="str">
        <f t="shared" si="2"/>
        <v/>
      </c>
      <c r="I40" s="431"/>
      <c r="J40" s="433"/>
      <c r="K40" s="428"/>
      <c r="L40" s="575">
        <v>45896</v>
      </c>
      <c r="M40" s="576"/>
      <c r="N40" s="376"/>
      <c r="O40" s="572" t="s">
        <v>189</v>
      </c>
      <c r="P40" s="572"/>
      <c r="Q40" s="378"/>
      <c r="R40" s="438" t="str">
        <f t="shared" si="1"/>
        <v/>
      </c>
      <c r="S40" s="439" t="str">
        <f t="shared" si="5"/>
        <v/>
      </c>
      <c r="T40" s="458"/>
      <c r="U40" s="437"/>
      <c r="V40" s="380"/>
    </row>
    <row r="41" spans="1:22" ht="14.25" customHeight="1">
      <c r="A41" s="575">
        <v>45866</v>
      </c>
      <c r="B41" s="576"/>
      <c r="C41" s="376"/>
      <c r="D41" s="572" t="s">
        <v>0</v>
      </c>
      <c r="E41" s="572"/>
      <c r="F41" s="378"/>
      <c r="G41" s="438" t="str">
        <f>IF(+F41-C41=0,"",IF((+F41-C41)*1440&lt;120,"NG",+F41-C41))</f>
        <v/>
      </c>
      <c r="H41" s="439" t="str">
        <f t="shared" si="2"/>
        <v/>
      </c>
      <c r="I41" s="434"/>
      <c r="J41" s="437"/>
      <c r="K41" s="380"/>
      <c r="L41" s="575">
        <v>45897</v>
      </c>
      <c r="M41" s="576"/>
      <c r="N41" s="376"/>
      <c r="O41" s="572" t="s">
        <v>189</v>
      </c>
      <c r="P41" s="572"/>
      <c r="Q41" s="378"/>
      <c r="R41" s="438" t="str">
        <f t="shared" si="1"/>
        <v/>
      </c>
      <c r="S41" s="439" t="str">
        <f t="shared" si="5"/>
        <v/>
      </c>
      <c r="T41" s="458"/>
      <c r="U41" s="437"/>
      <c r="V41" s="380"/>
    </row>
    <row r="42" spans="1:22" ht="14.25" customHeight="1">
      <c r="A42" s="575">
        <v>45867</v>
      </c>
      <c r="B42" s="576"/>
      <c r="C42" s="376"/>
      <c r="D42" s="572" t="s">
        <v>0</v>
      </c>
      <c r="E42" s="572"/>
      <c r="F42" s="378"/>
      <c r="G42" s="438" t="str">
        <f t="shared" ref="G42:G44" si="21">IF(+F42-C42=0,"",IF((+F42-C42)*1440&lt;120,"NG",+F42-C42))</f>
        <v/>
      </c>
      <c r="H42" s="439" t="str">
        <f t="shared" si="2"/>
        <v/>
      </c>
      <c r="I42" s="434"/>
      <c r="J42" s="437"/>
      <c r="K42" s="380"/>
      <c r="L42" s="575">
        <v>45898</v>
      </c>
      <c r="M42" s="576"/>
      <c r="N42" s="376"/>
      <c r="O42" s="572" t="s">
        <v>189</v>
      </c>
      <c r="P42" s="572"/>
      <c r="Q42" s="378"/>
      <c r="R42" s="438" t="str">
        <f t="shared" si="1"/>
        <v/>
      </c>
      <c r="S42" s="439" t="str">
        <f t="shared" si="5"/>
        <v/>
      </c>
      <c r="T42" s="458"/>
      <c r="U42" s="437"/>
      <c r="V42" s="380"/>
    </row>
    <row r="43" spans="1:22" ht="14.25" customHeight="1">
      <c r="A43" s="575">
        <v>45868</v>
      </c>
      <c r="B43" s="576"/>
      <c r="C43" s="376"/>
      <c r="D43" s="572" t="s">
        <v>189</v>
      </c>
      <c r="E43" s="572"/>
      <c r="F43" s="378"/>
      <c r="G43" s="438" t="str">
        <f t="shared" si="21"/>
        <v/>
      </c>
      <c r="H43" s="439" t="str">
        <f t="shared" si="2"/>
        <v/>
      </c>
      <c r="I43" s="434"/>
      <c r="J43" s="437"/>
      <c r="K43" s="380"/>
      <c r="L43" s="577">
        <v>45899</v>
      </c>
      <c r="M43" s="578"/>
      <c r="N43" s="251"/>
      <c r="O43" s="572" t="s">
        <v>0</v>
      </c>
      <c r="P43" s="572"/>
      <c r="Q43" s="252"/>
      <c r="R43" s="429" t="str">
        <f t="shared" ref="R43" si="22">IF(+Q43-N43=0,"",IF((+Q43-N43)*1440&lt;120,"NG",+Q43-N43))</f>
        <v/>
      </c>
      <c r="S43" s="430" t="str">
        <f t="shared" ref="S43" si="23">IF(R43="","",FLOOR(R43,"0:30")*24)</f>
        <v/>
      </c>
      <c r="T43" s="907"/>
      <c r="U43" s="450"/>
      <c r="V43" s="904"/>
    </row>
    <row r="44" spans="1:22" ht="14.25" customHeight="1">
      <c r="A44" s="575">
        <v>45869</v>
      </c>
      <c r="B44" s="576"/>
      <c r="C44" s="376"/>
      <c r="D44" s="572" t="s">
        <v>189</v>
      </c>
      <c r="E44" s="572"/>
      <c r="F44" s="378"/>
      <c r="G44" s="438" t="str">
        <f t="shared" si="21"/>
        <v/>
      </c>
      <c r="H44" s="439" t="str">
        <f t="shared" si="2"/>
        <v/>
      </c>
      <c r="I44" s="434"/>
      <c r="J44" s="437"/>
      <c r="K44" s="380"/>
      <c r="L44" s="577">
        <v>45900</v>
      </c>
      <c r="M44" s="578"/>
      <c r="N44" s="404"/>
      <c r="O44" s="572" t="s">
        <v>189</v>
      </c>
      <c r="P44" s="572"/>
      <c r="Q44" s="405"/>
      <c r="R44" s="429" t="str">
        <f t="shared" si="1"/>
        <v/>
      </c>
      <c r="S44" s="430" t="str">
        <f t="shared" si="5"/>
        <v/>
      </c>
      <c r="T44" s="453"/>
      <c r="U44" s="433"/>
      <c r="V44" s="428"/>
    </row>
    <row r="45" spans="1:22" s="53" customFormat="1" ht="13.5" customHeight="1">
      <c r="A45" s="777"/>
      <c r="B45" s="778"/>
      <c r="C45" s="814"/>
      <c r="D45" s="815"/>
      <c r="E45" s="815"/>
      <c r="F45" s="816"/>
      <c r="G45" s="823"/>
      <c r="H45" s="332"/>
      <c r="I45" s="322"/>
      <c r="J45" s="594"/>
      <c r="K45" s="64"/>
      <c r="L45" s="777" t="s">
        <v>1</v>
      </c>
      <c r="M45" s="778"/>
      <c r="N45" s="814"/>
      <c r="O45" s="815"/>
      <c r="P45" s="815"/>
      <c r="Q45" s="816"/>
      <c r="R45" s="257"/>
      <c r="S45" s="812" t="s">
        <v>2</v>
      </c>
      <c r="T45" s="594" t="s">
        <v>269</v>
      </c>
      <c r="U45" s="594" t="s">
        <v>87</v>
      </c>
      <c r="V45" s="64"/>
    </row>
    <row r="46" spans="1:22" s="53" customFormat="1" ht="13.5" customHeight="1">
      <c r="A46" s="779"/>
      <c r="B46" s="780"/>
      <c r="C46" s="817"/>
      <c r="D46" s="818"/>
      <c r="E46" s="818"/>
      <c r="F46" s="813"/>
      <c r="G46" s="824"/>
      <c r="H46" s="333"/>
      <c r="I46" s="331"/>
      <c r="J46" s="781"/>
      <c r="K46" s="65"/>
      <c r="L46" s="779"/>
      <c r="M46" s="780"/>
      <c r="N46" s="817"/>
      <c r="O46" s="818"/>
      <c r="P46" s="818"/>
      <c r="Q46" s="813"/>
      <c r="R46" s="258"/>
      <c r="S46" s="813"/>
      <c r="T46" s="781"/>
      <c r="U46" s="781"/>
      <c r="V46" s="65"/>
    </row>
    <row r="47" spans="1:22" s="53" customFormat="1" ht="23.25" customHeight="1" thickBot="1">
      <c r="A47" s="66"/>
      <c r="B47" s="67"/>
      <c r="C47" s="819"/>
      <c r="D47" s="820"/>
      <c r="E47" s="820"/>
      <c r="F47" s="821"/>
      <c r="G47" s="253"/>
      <c r="H47" s="68"/>
      <c r="I47" s="69"/>
      <c r="J47" s="69"/>
      <c r="K47" s="70"/>
      <c r="L47" s="66"/>
      <c r="M47" s="186">
        <f>COUNTA(J14:J44)+COUNTA(U14:U44)</f>
        <v>0</v>
      </c>
      <c r="N47" s="819"/>
      <c r="O47" s="820"/>
      <c r="P47" s="820"/>
      <c r="Q47" s="821"/>
      <c r="R47" s="259"/>
      <c r="S47" s="256">
        <f>SUM(H14:H44)+SUM(S14:S44)</f>
        <v>0</v>
      </c>
      <c r="T47" s="255">
        <f>SUM(I14:I44)+SUM(T14:T44)</f>
        <v>0</v>
      </c>
      <c r="U47" s="187">
        <f>SUM(J14:J44)+SUM(U14:U44)</f>
        <v>0</v>
      </c>
      <c r="V47" s="70"/>
    </row>
    <row r="48" spans="1:22" s="38" customFormat="1" ht="16.5" customHeight="1">
      <c r="A48" s="165" t="s">
        <v>24</v>
      </c>
      <c r="B48" s="166"/>
      <c r="C48" s="166"/>
      <c r="D48" s="166"/>
      <c r="E48" s="166"/>
      <c r="F48" s="166"/>
      <c r="G48" s="166"/>
      <c r="H48" s="166"/>
      <c r="I48" s="166"/>
      <c r="J48" s="166"/>
      <c r="K48" s="167"/>
      <c r="L48" s="165" t="s">
        <v>24</v>
      </c>
      <c r="M48" s="166"/>
      <c r="N48" s="166"/>
      <c r="O48" s="166"/>
      <c r="P48" s="166"/>
      <c r="Q48" s="166"/>
      <c r="R48" s="166"/>
      <c r="S48" s="166"/>
      <c r="T48" s="166"/>
      <c r="U48" s="166"/>
      <c r="V48" s="167" t="s">
        <v>125</v>
      </c>
    </row>
    <row r="49" spans="1:22" s="38" customFormat="1" ht="13.5" customHeight="1">
      <c r="A49" s="174" t="s">
        <v>128</v>
      </c>
      <c r="B49" s="596" t="s">
        <v>131</v>
      </c>
      <c r="C49" s="596"/>
      <c r="D49" s="596"/>
      <c r="E49" s="596"/>
      <c r="F49" s="596"/>
      <c r="G49" s="596"/>
      <c r="H49" s="596"/>
      <c r="I49" s="596"/>
      <c r="J49" s="596"/>
      <c r="K49" s="596"/>
      <c r="L49" s="174" t="s">
        <v>128</v>
      </c>
      <c r="M49" s="596" t="s">
        <v>132</v>
      </c>
      <c r="N49" s="596"/>
      <c r="O49" s="596"/>
      <c r="P49" s="596"/>
      <c r="Q49" s="596"/>
      <c r="R49" s="596"/>
      <c r="S49" s="596"/>
      <c r="T49" s="596"/>
      <c r="U49" s="596"/>
      <c r="V49" s="596"/>
    </row>
    <row r="50" spans="1:22" s="38" customFormat="1" ht="13.5" customHeight="1">
      <c r="A50" s="174"/>
      <c r="B50" s="596"/>
      <c r="C50" s="596"/>
      <c r="D50" s="596"/>
      <c r="E50" s="596"/>
      <c r="F50" s="596"/>
      <c r="G50" s="596"/>
      <c r="H50" s="596"/>
      <c r="I50" s="596"/>
      <c r="J50" s="596"/>
      <c r="K50" s="596"/>
      <c r="L50" s="174"/>
      <c r="M50" s="596"/>
      <c r="N50" s="596"/>
      <c r="O50" s="596"/>
      <c r="P50" s="596"/>
      <c r="Q50" s="596"/>
      <c r="R50" s="596"/>
      <c r="S50" s="596"/>
      <c r="T50" s="596"/>
      <c r="U50" s="596"/>
      <c r="V50" s="596"/>
    </row>
    <row r="51" spans="1:22" s="38" customFormat="1" ht="13.5" customHeight="1">
      <c r="A51" s="174" t="s">
        <v>126</v>
      </c>
      <c r="B51" s="822" t="s">
        <v>266</v>
      </c>
      <c r="C51" s="822"/>
      <c r="D51" s="822"/>
      <c r="E51" s="822"/>
      <c r="F51" s="822"/>
      <c r="G51" s="822"/>
      <c r="H51" s="822"/>
      <c r="I51" s="822"/>
      <c r="J51" s="822"/>
      <c r="K51" s="822"/>
      <c r="L51" s="174" t="s">
        <v>126</v>
      </c>
      <c r="M51" s="822" t="s">
        <v>266</v>
      </c>
      <c r="N51" s="822"/>
      <c r="O51" s="822"/>
      <c r="P51" s="822"/>
      <c r="Q51" s="822"/>
      <c r="R51" s="822"/>
      <c r="S51" s="822"/>
      <c r="T51" s="822"/>
      <c r="U51" s="822"/>
      <c r="V51" s="822"/>
    </row>
    <row r="52" spans="1:22" s="38" customFormat="1" ht="12">
      <c r="B52" s="822"/>
      <c r="C52" s="822"/>
      <c r="D52" s="822"/>
      <c r="E52" s="822"/>
      <c r="F52" s="822"/>
      <c r="G52" s="822"/>
      <c r="H52" s="822"/>
      <c r="I52" s="822"/>
      <c r="J52" s="822"/>
      <c r="K52" s="822"/>
      <c r="L52" s="174"/>
      <c r="M52" s="822"/>
      <c r="N52" s="822"/>
      <c r="O52" s="822"/>
      <c r="P52" s="822"/>
      <c r="Q52" s="822"/>
      <c r="R52" s="822"/>
      <c r="S52" s="822"/>
      <c r="T52" s="822"/>
      <c r="U52" s="822"/>
      <c r="V52" s="822"/>
    </row>
    <row r="53" spans="1:22" s="38" customFormat="1" ht="13.5" customHeight="1">
      <c r="A53" s="174" t="s">
        <v>219</v>
      </c>
      <c r="B53" s="822" t="s">
        <v>3</v>
      </c>
      <c r="C53" s="822"/>
      <c r="D53" s="822"/>
      <c r="E53" s="822"/>
      <c r="F53" s="822"/>
      <c r="G53" s="822"/>
      <c r="H53" s="822"/>
      <c r="I53" s="822"/>
      <c r="J53" s="822"/>
      <c r="K53" s="822"/>
      <c r="L53" s="174" t="s">
        <v>129</v>
      </c>
      <c r="M53" s="822" t="s">
        <v>3</v>
      </c>
      <c r="N53" s="822"/>
      <c r="O53" s="822"/>
      <c r="P53" s="822"/>
      <c r="Q53" s="822"/>
      <c r="R53" s="822"/>
      <c r="S53" s="822"/>
      <c r="T53" s="822"/>
      <c r="U53" s="822"/>
      <c r="V53" s="822"/>
    </row>
    <row r="54" spans="1:22" s="38" customFormat="1" ht="13.5" customHeight="1">
      <c r="A54" s="174" t="s">
        <v>220</v>
      </c>
      <c r="B54" s="596" t="s">
        <v>267</v>
      </c>
      <c r="C54" s="596"/>
      <c r="D54" s="596"/>
      <c r="E54" s="596"/>
      <c r="F54" s="596"/>
      <c r="G54" s="596"/>
      <c r="H54" s="596"/>
      <c r="I54" s="596"/>
      <c r="J54" s="596"/>
      <c r="K54" s="596"/>
      <c r="L54" s="168" t="s">
        <v>130</v>
      </c>
      <c r="M54" s="596" t="s">
        <v>267</v>
      </c>
      <c r="N54" s="596"/>
      <c r="O54" s="596"/>
      <c r="P54" s="596"/>
      <c r="Q54" s="596"/>
      <c r="R54" s="596"/>
      <c r="S54" s="596"/>
      <c r="T54" s="596"/>
      <c r="U54" s="596"/>
      <c r="V54" s="596"/>
    </row>
    <row r="55" spans="1:22" s="38" customFormat="1" ht="13.5" customHeight="1">
      <c r="A55" s="174"/>
      <c r="B55" s="596"/>
      <c r="C55" s="596"/>
      <c r="D55" s="596"/>
      <c r="E55" s="596"/>
      <c r="F55" s="596"/>
      <c r="G55" s="596"/>
      <c r="H55" s="596"/>
      <c r="I55" s="596"/>
      <c r="J55" s="596"/>
      <c r="K55" s="596"/>
      <c r="L55" s="168"/>
      <c r="M55" s="596"/>
      <c r="N55" s="596"/>
      <c r="O55" s="596"/>
      <c r="P55" s="596"/>
      <c r="Q55" s="596"/>
      <c r="R55" s="596"/>
      <c r="S55" s="596"/>
      <c r="T55" s="596"/>
      <c r="U55" s="596"/>
      <c r="V55" s="596"/>
    </row>
    <row r="56" spans="1:22" s="38" customFormat="1" ht="13.5" customHeight="1">
      <c r="A56" s="174" t="s">
        <v>221</v>
      </c>
      <c r="B56" s="596" t="s">
        <v>307</v>
      </c>
      <c r="C56" s="596"/>
      <c r="D56" s="596"/>
      <c r="E56" s="596"/>
      <c r="F56" s="596"/>
      <c r="G56" s="596"/>
      <c r="H56" s="596"/>
      <c r="I56" s="596"/>
      <c r="J56" s="596"/>
      <c r="K56" s="596"/>
      <c r="L56" s="174" t="s">
        <v>127</v>
      </c>
      <c r="M56" s="596" t="s">
        <v>307</v>
      </c>
      <c r="N56" s="596"/>
      <c r="O56" s="596"/>
      <c r="P56" s="596"/>
      <c r="Q56" s="596"/>
      <c r="R56" s="596"/>
      <c r="S56" s="596"/>
      <c r="T56" s="596"/>
      <c r="U56" s="596"/>
      <c r="V56" s="596"/>
    </row>
    <row r="57" spans="1:22" s="38" customFormat="1" ht="13.5" customHeight="1">
      <c r="A57" s="174"/>
      <c r="B57" s="596"/>
      <c r="C57" s="596"/>
      <c r="D57" s="596"/>
      <c r="E57" s="596"/>
      <c r="F57" s="596"/>
      <c r="G57" s="596"/>
      <c r="H57" s="596"/>
      <c r="I57" s="596"/>
      <c r="J57" s="596"/>
      <c r="K57" s="596"/>
      <c r="L57" s="174"/>
      <c r="M57" s="596"/>
      <c r="N57" s="596"/>
      <c r="O57" s="596"/>
      <c r="P57" s="596"/>
      <c r="Q57" s="596"/>
      <c r="R57" s="596"/>
      <c r="S57" s="596"/>
      <c r="T57" s="596"/>
      <c r="U57" s="596"/>
      <c r="V57" s="596"/>
    </row>
    <row r="58" spans="1:22">
      <c r="A58" s="168" t="s">
        <v>218</v>
      </c>
      <c r="B58" s="38" t="s">
        <v>308</v>
      </c>
      <c r="L58" s="168" t="s">
        <v>218</v>
      </c>
      <c r="M58" s="38" t="s">
        <v>308</v>
      </c>
    </row>
    <row r="59" spans="1:22" ht="13.5" customHeight="1">
      <c r="B59" s="38" t="s">
        <v>268</v>
      </c>
      <c r="M59" s="38" t="s">
        <v>268</v>
      </c>
    </row>
    <row r="60" spans="1:22" ht="18" customHeight="1">
      <c r="B60" s="596"/>
      <c r="C60" s="596"/>
      <c r="D60" s="596"/>
      <c r="E60" s="596"/>
      <c r="F60" s="596"/>
      <c r="G60" s="596"/>
      <c r="H60" s="596"/>
      <c r="I60" s="596"/>
      <c r="J60" s="596"/>
      <c r="K60" s="596"/>
      <c r="L60" s="596"/>
      <c r="M60" s="596"/>
      <c r="N60" s="596"/>
      <c r="O60" s="596"/>
    </row>
    <row r="61" spans="1:22" ht="18" customHeight="1"/>
    <row r="62" spans="1:22" ht="18" customHeight="1"/>
    <row r="63" spans="1:22" ht="18" customHeight="1"/>
    <row r="64" spans="1:22"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sheetData>
  <mergeCells count="176">
    <mergeCell ref="B60:O60"/>
    <mergeCell ref="L44:M44"/>
    <mergeCell ref="U45:U46"/>
    <mergeCell ref="S45:S46"/>
    <mergeCell ref="T45:T46"/>
    <mergeCell ref="N45:Q47"/>
    <mergeCell ref="L45:M46"/>
    <mergeCell ref="M56:V57"/>
    <mergeCell ref="L40:M40"/>
    <mergeCell ref="O40:P40"/>
    <mergeCell ref="M54:V55"/>
    <mergeCell ref="D43:E43"/>
    <mergeCell ref="D42:E42"/>
    <mergeCell ref="B56:K57"/>
    <mergeCell ref="B53:K53"/>
    <mergeCell ref="B49:K50"/>
    <mergeCell ref="B51:K52"/>
    <mergeCell ref="A42:B42"/>
    <mergeCell ref="M53:V53"/>
    <mergeCell ref="M49:V50"/>
    <mergeCell ref="M51:V52"/>
    <mergeCell ref="A41:B41"/>
    <mergeCell ref="C45:F47"/>
    <mergeCell ref="G45:G46"/>
    <mergeCell ref="L43:M43"/>
    <mergeCell ref="O44:P44"/>
    <mergeCell ref="O16:P16"/>
    <mergeCell ref="L19:M19"/>
    <mergeCell ref="O19:P19"/>
    <mergeCell ref="L20:M20"/>
    <mergeCell ref="O20:P20"/>
    <mergeCell ref="L17:M17"/>
    <mergeCell ref="L18:M18"/>
    <mergeCell ref="O18:P18"/>
    <mergeCell ref="O17:P17"/>
    <mergeCell ref="L16:M16"/>
    <mergeCell ref="L23:M23"/>
    <mergeCell ref="O23:P23"/>
    <mergeCell ref="L24:M24"/>
    <mergeCell ref="L34:M34"/>
    <mergeCell ref="L29:M29"/>
    <mergeCell ref="O31:P31"/>
    <mergeCell ref="O38:P38"/>
    <mergeCell ref="L33:M33"/>
    <mergeCell ref="O33:P33"/>
    <mergeCell ref="O36:P36"/>
    <mergeCell ref="O30:P30"/>
    <mergeCell ref="L31:M31"/>
    <mergeCell ref="O34:P34"/>
    <mergeCell ref="O35:P35"/>
    <mergeCell ref="O25:P25"/>
    <mergeCell ref="L37:M37"/>
    <mergeCell ref="L38:M38"/>
    <mergeCell ref="O24:P24"/>
    <mergeCell ref="L22:M22"/>
    <mergeCell ref="L2:U2"/>
    <mergeCell ref="L7:N7"/>
    <mergeCell ref="O7:Q7"/>
    <mergeCell ref="L10:M12"/>
    <mergeCell ref="N10:R10"/>
    <mergeCell ref="N11:O12"/>
    <mergeCell ref="T7:U7"/>
    <mergeCell ref="L9:V9"/>
    <mergeCell ref="T5:V5"/>
    <mergeCell ref="V10:V12"/>
    <mergeCell ref="P11:Q12"/>
    <mergeCell ref="R11:R12"/>
    <mergeCell ref="S11:S12"/>
    <mergeCell ref="L3:V3"/>
    <mergeCell ref="L13:M13"/>
    <mergeCell ref="O13:P13"/>
    <mergeCell ref="L14:M14"/>
    <mergeCell ref="O21:P21"/>
    <mergeCell ref="O22:P22"/>
    <mergeCell ref="O14:P14"/>
    <mergeCell ref="O15:P15"/>
    <mergeCell ref="L15:M15"/>
    <mergeCell ref="D19:E19"/>
    <mergeCell ref="D40:E40"/>
    <mergeCell ref="D41:E41"/>
    <mergeCell ref="D37:E37"/>
    <mergeCell ref="D35:E35"/>
    <mergeCell ref="D22:E22"/>
    <mergeCell ref="D23:E23"/>
    <mergeCell ref="D31:E31"/>
    <mergeCell ref="D32:E32"/>
    <mergeCell ref="D36:E36"/>
    <mergeCell ref="D38:E38"/>
    <mergeCell ref="D39:E39"/>
    <mergeCell ref="D26:E26"/>
    <mergeCell ref="D27:E27"/>
    <mergeCell ref="D25:E25"/>
    <mergeCell ref="D24:E24"/>
    <mergeCell ref="D21:E21"/>
    <mergeCell ref="D20:E20"/>
    <mergeCell ref="D15:E15"/>
    <mergeCell ref="A2:J2"/>
    <mergeCell ref="D7:F7"/>
    <mergeCell ref="A7:C7"/>
    <mergeCell ref="A14:B14"/>
    <mergeCell ref="D13:E13"/>
    <mergeCell ref="D14:E14"/>
    <mergeCell ref="A13:B13"/>
    <mergeCell ref="G11:G12"/>
    <mergeCell ref="I7:J7"/>
    <mergeCell ref="C11:D12"/>
    <mergeCell ref="E11:F12"/>
    <mergeCell ref="I5:K5"/>
    <mergeCell ref="A9:K9"/>
    <mergeCell ref="D16:E16"/>
    <mergeCell ref="L21:M21"/>
    <mergeCell ref="A3:K3"/>
    <mergeCell ref="C10:H10"/>
    <mergeCell ref="K10:K12"/>
    <mergeCell ref="H11:H12"/>
    <mergeCell ref="O26:P26"/>
    <mergeCell ref="O28:P28"/>
    <mergeCell ref="L27:M27"/>
    <mergeCell ref="O27:P27"/>
    <mergeCell ref="L28:M28"/>
    <mergeCell ref="L25:M25"/>
    <mergeCell ref="L26:M26"/>
    <mergeCell ref="A15:B15"/>
    <mergeCell ref="A10:B12"/>
    <mergeCell ref="A16:B16"/>
    <mergeCell ref="A17:B17"/>
    <mergeCell ref="A18:B18"/>
    <mergeCell ref="A19:B19"/>
    <mergeCell ref="A21:B21"/>
    <mergeCell ref="D28:E28"/>
    <mergeCell ref="D17:E17"/>
    <mergeCell ref="D18:E18"/>
    <mergeCell ref="A23:B23"/>
    <mergeCell ref="O43:P43"/>
    <mergeCell ref="A36:B36"/>
    <mergeCell ref="O29:P29"/>
    <mergeCell ref="D29:E29"/>
    <mergeCell ref="A30:B30"/>
    <mergeCell ref="A31:B31"/>
    <mergeCell ref="A32:B32"/>
    <mergeCell ref="A33:B33"/>
    <mergeCell ref="D33:E33"/>
    <mergeCell ref="L32:M32"/>
    <mergeCell ref="O32:P32"/>
    <mergeCell ref="D30:E30"/>
    <mergeCell ref="D34:E34"/>
    <mergeCell ref="L41:M41"/>
    <mergeCell ref="O41:P41"/>
    <mergeCell ref="L42:M42"/>
    <mergeCell ref="O42:P42"/>
    <mergeCell ref="L39:M39"/>
    <mergeCell ref="O39:P39"/>
    <mergeCell ref="A34:B34"/>
    <mergeCell ref="L30:M30"/>
    <mergeCell ref="L35:M35"/>
    <mergeCell ref="O37:P37"/>
    <mergeCell ref="L36:M36"/>
    <mergeCell ref="A24:B24"/>
    <mergeCell ref="A25:B25"/>
    <mergeCell ref="A27:B27"/>
    <mergeCell ref="A22:B22"/>
    <mergeCell ref="A26:B26"/>
    <mergeCell ref="A20:B20"/>
    <mergeCell ref="B54:K55"/>
    <mergeCell ref="A38:B38"/>
    <mergeCell ref="A39:B39"/>
    <mergeCell ref="A40:B40"/>
    <mergeCell ref="A28:B28"/>
    <mergeCell ref="A29:B29"/>
    <mergeCell ref="A35:B35"/>
    <mergeCell ref="A37:B37"/>
    <mergeCell ref="A43:B43"/>
    <mergeCell ref="A44:B44"/>
    <mergeCell ref="A45:B46"/>
    <mergeCell ref="J45:J46"/>
    <mergeCell ref="D44:E44"/>
  </mergeCells>
  <phoneticPr fontId="2"/>
  <printOptions horizontalCentered="1"/>
  <pageMargins left="0.59055118110236227" right="0.59055118110236227" top="0.78740157480314965" bottom="0.78740157480314965" header="0.51181102362204722" footer="0.51181102362204722"/>
  <pageSetup paperSize="9" scale="86" orientation="portrait" r:id="rId1"/>
  <headerFooter alignWithMargins="0"/>
  <rowBreaks count="1" manualBreakCount="1">
    <brk id="62" max="19" man="1"/>
  </rowBreaks>
  <colBreaks count="1" manualBreakCount="1">
    <brk id="11" min="1" max="5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20</vt:i4>
      </vt:variant>
    </vt:vector>
  </HeadingPairs>
  <TitlesOfParts>
    <vt:vector size="36" baseType="lpstr">
      <vt:lpstr>別紙１</vt:lpstr>
      <vt:lpstr>別紙1-2幼</vt:lpstr>
      <vt:lpstr>別紙2</vt:lpstr>
      <vt:lpstr>別紙3-1</vt:lpstr>
      <vt:lpstr>別紙3-2</vt:lpstr>
      <vt:lpstr>別紙3-3</vt:lpstr>
      <vt:lpstr>別紙3-4</vt:lpstr>
      <vt:lpstr>別紙4-1</vt:lpstr>
      <vt:lpstr>別紙4-2</vt:lpstr>
      <vt:lpstr>別紙4-3</vt:lpstr>
      <vt:lpstr>別紙4-4</vt:lpstr>
      <vt:lpstr>別紙5-1</vt:lpstr>
      <vt:lpstr>別紙5-2</vt:lpstr>
      <vt:lpstr>別紙5-3</vt:lpstr>
      <vt:lpstr>別紙5-4</vt:lpstr>
      <vt:lpstr>別紙６</vt:lpstr>
      <vt:lpstr>別紙１!OLE_LINK1</vt:lpstr>
      <vt:lpstr>別紙１!Print_Area</vt:lpstr>
      <vt:lpstr>'別紙1-2幼'!Print_Area</vt:lpstr>
      <vt:lpstr>別紙2!Print_Area</vt:lpstr>
      <vt:lpstr>'別紙3-1'!Print_Area</vt:lpstr>
      <vt:lpstr>'別紙3-2'!Print_Area</vt:lpstr>
      <vt:lpstr>'別紙3-3'!Print_Area</vt:lpstr>
      <vt:lpstr>'別紙3-4'!Print_Area</vt:lpstr>
      <vt:lpstr>'別紙4-1'!Print_Area</vt:lpstr>
      <vt:lpstr>'別紙4-2'!Print_Area</vt:lpstr>
      <vt:lpstr>'別紙4-3'!Print_Area</vt:lpstr>
      <vt:lpstr>'別紙4-4'!Print_Area</vt:lpstr>
      <vt:lpstr>'別紙5-1'!Print_Area</vt:lpstr>
      <vt:lpstr>'別紙5-2'!Print_Area</vt:lpstr>
      <vt:lpstr>'別紙5-4'!Print_Area</vt:lpstr>
      <vt:lpstr>別紙６!Print_Area</vt:lpstr>
      <vt:lpstr>'別紙3-4'!Print_Titles</vt:lpstr>
      <vt:lpstr>'別紙4-4'!Print_Titles</vt:lpstr>
      <vt:lpstr>'別紙5-4'!Print_Titles</vt:lpstr>
      <vt:lpstr>別紙６!Print_Titles</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岩手県</dc:creator>
  <cp:lastModifiedBy>008123</cp:lastModifiedBy>
  <cp:lastPrinted>2025-06-03T09:03:07Z</cp:lastPrinted>
  <dcterms:created xsi:type="dcterms:W3CDTF">2000-11-15T05:00:30Z</dcterms:created>
  <dcterms:modified xsi:type="dcterms:W3CDTF">2025-06-03T09:06:50Z</dcterms:modified>
</cp:coreProperties>
</file>