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35301\D_環境保健共\保健科学部\@保健科学部共\5_地域保健G\管理栄養士業務ファイル\01  がん等疾病予防支援システム構築事業(H13- )\★H16-がん等疾病予防支援システム\02　過去の集計結果\令和７年度（2025年度）市町村領域集計結果の概要\"/>
    </mc:Choice>
  </mc:AlternateContent>
  <xr:revisionPtr revIDLastSave="0" documentId="13_ncr:1_{E7EBDE34-C0E8-4E7D-9F07-6E81524090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地域別対象者数 " sheetId="58" r:id="rId1"/>
    <sheet name="２項目別集計" sheetId="57" r:id="rId2"/>
  </sheets>
  <definedNames>
    <definedName name="_xlnm.Print_Area" localSheetId="0">'１地域別対象者数 '!$A$1:$H$27</definedName>
    <definedName name="_xlnm.Print_Area" localSheetId="1">'２項目別集計'!$A$2:$I$78</definedName>
    <definedName name="_xlnm.Print_Titles" localSheetId="0">'１地域別対象者数 '!$B:$C,'１地域別対象者数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8" l="1"/>
  <c r="D24" i="58"/>
  <c r="G21" i="58"/>
  <c r="D21" i="58"/>
  <c r="D18" i="58"/>
  <c r="G16" i="58"/>
  <c r="D13" i="58"/>
  <c r="G11" i="58"/>
  <c r="G8" i="58"/>
  <c r="D27" i="58" l="1"/>
  <c r="I75" i="57"/>
  <c r="I76" i="57"/>
  <c r="I77" i="57"/>
  <c r="I78" i="57"/>
  <c r="I74" i="57"/>
  <c r="H75" i="57"/>
  <c r="H76" i="57"/>
  <c r="H77" i="57"/>
  <c r="H78" i="57"/>
  <c r="H74" i="57"/>
  <c r="G75" i="57"/>
  <c r="G76" i="57"/>
  <c r="G77" i="57"/>
  <c r="G78" i="57"/>
  <c r="G74" i="57"/>
  <c r="F75" i="57"/>
  <c r="F76" i="57"/>
  <c r="F77" i="57"/>
  <c r="F78" i="57"/>
  <c r="F74" i="57"/>
  <c r="E75" i="57"/>
  <c r="E76" i="57"/>
  <c r="E77" i="57"/>
  <c r="E78" i="57"/>
  <c r="E74" i="57"/>
  <c r="D75" i="57"/>
  <c r="D76" i="57"/>
  <c r="D77" i="57"/>
  <c r="D78" i="57"/>
  <c r="D74" i="57"/>
  <c r="C78" i="57"/>
  <c r="C77" i="57"/>
  <c r="C76" i="57"/>
  <c r="C75" i="57"/>
  <c r="C74" i="57"/>
  <c r="I73" i="57"/>
  <c r="H73" i="57"/>
  <c r="G73" i="57"/>
  <c r="F73" i="57"/>
  <c r="E73" i="57"/>
  <c r="D73" i="57"/>
  <c r="C73" i="57"/>
  <c r="I72" i="57"/>
  <c r="H72" i="57"/>
  <c r="G72" i="57"/>
  <c r="F72" i="57"/>
  <c r="E72" i="57"/>
  <c r="D72" i="57"/>
  <c r="C72" i="57"/>
  <c r="I71" i="57"/>
  <c r="H71" i="57"/>
  <c r="G71" i="57"/>
  <c r="F71" i="57"/>
  <c r="E71" i="57"/>
  <c r="D71" i="57"/>
  <c r="C71" i="57"/>
  <c r="I58" i="57"/>
  <c r="I57" i="57"/>
  <c r="H58" i="57"/>
  <c r="H57" i="57"/>
  <c r="G58" i="57"/>
  <c r="G57" i="57"/>
  <c r="F58" i="57"/>
  <c r="F57" i="57"/>
  <c r="E58" i="57"/>
  <c r="E57" i="57"/>
  <c r="E56" i="57"/>
  <c r="F56" i="57"/>
  <c r="G56" i="57"/>
  <c r="H56" i="57"/>
  <c r="I56" i="57"/>
  <c r="D58" i="57"/>
  <c r="D57" i="57"/>
  <c r="C58" i="57"/>
  <c r="C57" i="57"/>
  <c r="D56" i="57"/>
  <c r="C56" i="57"/>
  <c r="I55" i="57"/>
  <c r="H55" i="57"/>
  <c r="G55" i="57"/>
  <c r="F55" i="57"/>
  <c r="E55" i="57"/>
  <c r="D55" i="57"/>
  <c r="C55" i="57"/>
  <c r="I54" i="57"/>
  <c r="H54" i="57"/>
  <c r="G54" i="57"/>
  <c r="F54" i="57"/>
  <c r="E54" i="57"/>
  <c r="D54" i="57"/>
  <c r="C54" i="57"/>
  <c r="I44" i="57"/>
  <c r="I43" i="57"/>
  <c r="I42" i="57"/>
  <c r="H44" i="57"/>
  <c r="H43" i="57"/>
  <c r="H42" i="57"/>
  <c r="G44" i="57"/>
  <c r="G43" i="57"/>
  <c r="G42" i="57"/>
  <c r="F44" i="57"/>
  <c r="F43" i="57"/>
  <c r="F42" i="57"/>
  <c r="E44" i="57"/>
  <c r="E43" i="57"/>
  <c r="E42" i="57"/>
  <c r="D44" i="57"/>
  <c r="D43" i="57"/>
  <c r="D42" i="57"/>
  <c r="C44" i="57"/>
  <c r="C43" i="57"/>
  <c r="C42" i="57"/>
  <c r="I41" i="57"/>
  <c r="H41" i="57"/>
  <c r="G41" i="57"/>
  <c r="F41" i="57"/>
  <c r="E41" i="57"/>
  <c r="D41" i="57"/>
  <c r="C41" i="57"/>
  <c r="I40" i="57"/>
  <c r="H40" i="57"/>
  <c r="G40" i="57"/>
  <c r="F40" i="57"/>
  <c r="E40" i="57"/>
  <c r="D40" i="57"/>
  <c r="C40" i="57"/>
  <c r="I39" i="57"/>
  <c r="H39" i="57"/>
  <c r="G39" i="57"/>
  <c r="F39" i="57"/>
  <c r="E39" i="57"/>
  <c r="D39" i="57"/>
  <c r="C39" i="57"/>
  <c r="I27" i="57"/>
  <c r="I28" i="57"/>
  <c r="I26" i="57"/>
  <c r="H27" i="57"/>
  <c r="H28" i="57"/>
  <c r="H26" i="57"/>
  <c r="G27" i="57"/>
  <c r="G28" i="57"/>
  <c r="G26" i="57"/>
  <c r="F27" i="57"/>
  <c r="F28" i="57"/>
  <c r="F26" i="57"/>
  <c r="E27" i="57"/>
  <c r="E28" i="57"/>
  <c r="E26" i="57"/>
  <c r="D27" i="57"/>
  <c r="D28" i="57"/>
  <c r="D26" i="57"/>
  <c r="D23" i="57"/>
  <c r="C28" i="57"/>
  <c r="C27" i="57"/>
  <c r="C26" i="57"/>
  <c r="I25" i="57"/>
  <c r="H25" i="57"/>
  <c r="G25" i="57"/>
  <c r="F25" i="57"/>
  <c r="E25" i="57"/>
  <c r="D25" i="57"/>
  <c r="C25" i="57"/>
  <c r="I24" i="57"/>
  <c r="H24" i="57"/>
  <c r="G24" i="57"/>
  <c r="F24" i="57"/>
  <c r="E24" i="57"/>
  <c r="D24" i="57"/>
  <c r="C24" i="57"/>
  <c r="I23" i="57"/>
  <c r="H23" i="57"/>
  <c r="G23" i="57"/>
  <c r="F23" i="57"/>
  <c r="E23" i="57"/>
  <c r="C23" i="57"/>
  <c r="I12" i="57"/>
  <c r="H12" i="57"/>
  <c r="G12" i="57"/>
  <c r="F12" i="57"/>
  <c r="E12" i="57"/>
  <c r="D12" i="57"/>
  <c r="C12" i="57"/>
  <c r="I11" i="57"/>
  <c r="H11" i="57"/>
  <c r="G11" i="57"/>
  <c r="F11" i="57"/>
  <c r="E11" i="57"/>
  <c r="D11" i="57"/>
  <c r="C11" i="57"/>
  <c r="I10" i="57"/>
  <c r="H10" i="57"/>
  <c r="G10" i="57"/>
  <c r="F10" i="57"/>
  <c r="E10" i="57"/>
  <c r="D10" i="57"/>
  <c r="C10" i="57"/>
</calcChain>
</file>

<file path=xl/sharedStrings.xml><?xml version="1.0" encoding="utf-8"?>
<sst xmlns="http://schemas.openxmlformats.org/spreadsheetml/2006/main" count="195" uniqueCount="84">
  <si>
    <t>20～24歳</t>
  </si>
  <si>
    <t>25～29歳</t>
  </si>
  <si>
    <t>30～34歳</t>
  </si>
  <si>
    <t>35～39歳</t>
  </si>
  <si>
    <t>11週以下</t>
  </si>
  <si>
    <t>12週以上</t>
  </si>
  <si>
    <t>いいえ</t>
  </si>
  <si>
    <t>どちらともいえない</t>
  </si>
  <si>
    <t>吸わない</t>
  </si>
  <si>
    <t>吸う</t>
  </si>
  <si>
    <t>吸っている者はいない</t>
  </si>
  <si>
    <t>吸っている者がいる</t>
  </si>
  <si>
    <t>飲まない</t>
  </si>
  <si>
    <t>時々飲む程度</t>
  </si>
  <si>
    <t>毎日飲む</t>
  </si>
  <si>
    <t>総  数</t>
    <rPh sb="0" eb="1">
      <t>フサ</t>
    </rPh>
    <rPh sb="3" eb="4">
      <t>カズ</t>
    </rPh>
    <phoneticPr fontId="3"/>
  </si>
  <si>
    <t>未記入</t>
    <rPh sb="0" eb="3">
      <t>ミキニュウ</t>
    </rPh>
    <phoneticPr fontId="3"/>
  </si>
  <si>
    <t>実回答者総数</t>
    <rPh sb="0" eb="1">
      <t>ジツ</t>
    </rPh>
    <rPh sb="1" eb="3">
      <t>カイトウ</t>
    </rPh>
    <rPh sb="3" eb="4">
      <t>シャ</t>
    </rPh>
    <rPh sb="4" eb="6">
      <t>ソウスウ</t>
    </rPh>
    <phoneticPr fontId="3"/>
  </si>
  <si>
    <t>以前は吸っていたが妊娠してからやめている</t>
    <phoneticPr fontId="3"/>
  </si>
  <si>
    <t>以前は飲んでいたが妊娠してからやめている</t>
    <phoneticPr fontId="3"/>
  </si>
  <si>
    <t>毎日ではないが週3日以上飲む</t>
    <phoneticPr fontId="3"/>
  </si>
  <si>
    <t xml:space="preserve"> </t>
    <phoneticPr fontId="3"/>
  </si>
  <si>
    <t>＜項目別集計＞　岩手県</t>
    <rPh sb="1" eb="3">
      <t>コウモク</t>
    </rPh>
    <rPh sb="3" eb="4">
      <t>ベツ</t>
    </rPh>
    <rPh sb="4" eb="6">
      <t>シュウケイ</t>
    </rPh>
    <rPh sb="8" eb="11">
      <t>イワテケン</t>
    </rPh>
    <phoneticPr fontId="3"/>
  </si>
  <si>
    <t>総数</t>
  </si>
  <si>
    <t>総  数</t>
    <rPh sb="0" eb="1">
      <t>フサ</t>
    </rPh>
    <rPh sb="3" eb="4">
      <t>カズ</t>
    </rPh>
    <phoneticPr fontId="2"/>
  </si>
  <si>
    <t>未記入</t>
    <rPh sb="0" eb="3">
      <t>ミキニュウ</t>
    </rPh>
    <phoneticPr fontId="2"/>
  </si>
  <si>
    <t>実回答者総数</t>
    <rPh sb="0" eb="1">
      <t>ジツ</t>
    </rPh>
    <rPh sb="1" eb="3">
      <t>カイトウ</t>
    </rPh>
    <rPh sb="3" eb="4">
      <t>シャ</t>
    </rPh>
    <rPh sb="4" eb="6">
      <t>ソウスウ</t>
    </rPh>
    <phoneticPr fontId="2"/>
  </si>
  <si>
    <t>は　い</t>
  </si>
  <si>
    <t>19歳以下</t>
  </si>
  <si>
    <t>40歳以上</t>
  </si>
  <si>
    <t>１　対象者の年齢区分及び妊娠届出時の妊娠週数</t>
    <rPh sb="2" eb="5">
      <t>タイショウシャ</t>
    </rPh>
    <rPh sb="6" eb="8">
      <t>ネンレイ</t>
    </rPh>
    <rPh sb="8" eb="10">
      <t>クブン</t>
    </rPh>
    <rPh sb="10" eb="11">
      <t>オヨ</t>
    </rPh>
    <rPh sb="12" eb="14">
      <t>ニンシン</t>
    </rPh>
    <rPh sb="14" eb="15">
      <t>トドケ</t>
    </rPh>
    <rPh sb="15" eb="16">
      <t>デ</t>
    </rPh>
    <rPh sb="16" eb="17">
      <t>ジ</t>
    </rPh>
    <rPh sb="18" eb="20">
      <t>ニンシン</t>
    </rPh>
    <rPh sb="20" eb="21">
      <t>シュウ</t>
    </rPh>
    <rPh sb="21" eb="22">
      <t>スウ</t>
    </rPh>
    <phoneticPr fontId="3"/>
  </si>
  <si>
    <t>３　あなたは、タバコを吸いますか？</t>
    <rPh sb="11" eb="12">
      <t>ス</t>
    </rPh>
    <phoneticPr fontId="3"/>
  </si>
  <si>
    <t>４　同居しているあなた以外のご家族で、自宅でタバコを吸っている人はいますか？</t>
    <rPh sb="2" eb="4">
      <t>ドウキョ</t>
    </rPh>
    <rPh sb="11" eb="13">
      <t>イガイ</t>
    </rPh>
    <rPh sb="15" eb="17">
      <t>カゾク</t>
    </rPh>
    <rPh sb="19" eb="21">
      <t>ジタク</t>
    </rPh>
    <rPh sb="26" eb="27">
      <t>ス</t>
    </rPh>
    <rPh sb="31" eb="32">
      <t>ヒト</t>
    </rPh>
    <phoneticPr fontId="3"/>
  </si>
  <si>
    <t>５　あなたは、アルコールを飲みますか？</t>
    <rPh sb="13" eb="14">
      <t>ノ</t>
    </rPh>
    <phoneticPr fontId="3"/>
  </si>
  <si>
    <t>地域</t>
    <rPh sb="0" eb="2">
      <t>チイキ</t>
    </rPh>
    <phoneticPr fontId="3"/>
  </si>
  <si>
    <t>市町村名</t>
  </si>
  <si>
    <t>人数</t>
    <rPh sb="0" eb="2">
      <t>ニンズウ</t>
    </rPh>
    <phoneticPr fontId="3"/>
  </si>
  <si>
    <t>県　央</t>
    <rPh sb="0" eb="1">
      <t>ケン</t>
    </rPh>
    <rPh sb="2" eb="3">
      <t>ヒサシ</t>
    </rPh>
    <phoneticPr fontId="3"/>
  </si>
  <si>
    <t>盛岡市</t>
  </si>
  <si>
    <t>大船渡</t>
    <rPh sb="0" eb="3">
      <t>オオフナト</t>
    </rPh>
    <phoneticPr fontId="3"/>
  </si>
  <si>
    <t>大船渡市</t>
  </si>
  <si>
    <t>八幡平市</t>
    <rPh sb="0" eb="3">
      <t>ハチマンタイ</t>
    </rPh>
    <rPh sb="3" eb="4">
      <t>シ</t>
    </rPh>
    <phoneticPr fontId="3"/>
  </si>
  <si>
    <t>陸前高田市</t>
  </si>
  <si>
    <t>滝沢市</t>
    <rPh sb="0" eb="2">
      <t>タキザワ</t>
    </rPh>
    <rPh sb="2" eb="3">
      <t>シ</t>
    </rPh>
    <phoneticPr fontId="3"/>
  </si>
  <si>
    <t>住田町</t>
  </si>
  <si>
    <t>雫石町</t>
    <rPh sb="0" eb="2">
      <t>シズクイシ</t>
    </rPh>
    <rPh sb="2" eb="3">
      <t>マチ</t>
    </rPh>
    <phoneticPr fontId="3"/>
  </si>
  <si>
    <t>小計</t>
    <rPh sb="0" eb="2">
      <t>ショウケイ</t>
    </rPh>
    <phoneticPr fontId="3"/>
  </si>
  <si>
    <t>葛巻町</t>
  </si>
  <si>
    <t>釜　石</t>
    <rPh sb="0" eb="1">
      <t>カマ</t>
    </rPh>
    <rPh sb="2" eb="3">
      <t>イシ</t>
    </rPh>
    <phoneticPr fontId="3"/>
  </si>
  <si>
    <t>釜石市</t>
  </si>
  <si>
    <t>岩手町</t>
  </si>
  <si>
    <t>大槌町</t>
  </si>
  <si>
    <t>紫波町</t>
    <rPh sb="0" eb="3">
      <t>シワチョウ</t>
    </rPh>
    <phoneticPr fontId="3"/>
  </si>
  <si>
    <t>矢巾町</t>
    <rPh sb="0" eb="1">
      <t>ヤ</t>
    </rPh>
    <rPh sb="1" eb="2">
      <t>ハバ</t>
    </rPh>
    <rPh sb="2" eb="3">
      <t>マチ</t>
    </rPh>
    <phoneticPr fontId="3"/>
  </si>
  <si>
    <t>宮　古</t>
    <rPh sb="0" eb="1">
      <t>ミヤ</t>
    </rPh>
    <rPh sb="2" eb="3">
      <t>フル</t>
    </rPh>
    <phoneticPr fontId="3"/>
  </si>
  <si>
    <t>宮古市</t>
  </si>
  <si>
    <t>山田町</t>
  </si>
  <si>
    <t>中　部</t>
    <rPh sb="0" eb="1">
      <t>ナカ</t>
    </rPh>
    <rPh sb="2" eb="3">
      <t>ブ</t>
    </rPh>
    <phoneticPr fontId="3"/>
  </si>
  <si>
    <t>花巻市</t>
  </si>
  <si>
    <t>岩泉町</t>
  </si>
  <si>
    <t>北上市</t>
    <rPh sb="0" eb="2">
      <t>キタカミ</t>
    </rPh>
    <rPh sb="2" eb="3">
      <t>シ</t>
    </rPh>
    <phoneticPr fontId="3"/>
  </si>
  <si>
    <t>田野畑村</t>
  </si>
  <si>
    <t>遠野市</t>
    <rPh sb="0" eb="2">
      <t>トオノ</t>
    </rPh>
    <phoneticPr fontId="3"/>
  </si>
  <si>
    <t>西和賀町</t>
    <rPh sb="0" eb="1">
      <t>ニシ</t>
    </rPh>
    <rPh sb="1" eb="3">
      <t>ワガ</t>
    </rPh>
    <rPh sb="3" eb="4">
      <t>マチ</t>
    </rPh>
    <phoneticPr fontId="3"/>
  </si>
  <si>
    <t>久　慈</t>
    <rPh sb="0" eb="1">
      <t>ヒサシ</t>
    </rPh>
    <rPh sb="2" eb="3">
      <t>メグム</t>
    </rPh>
    <phoneticPr fontId="3"/>
  </si>
  <si>
    <t>久慈市</t>
  </si>
  <si>
    <t>普代村</t>
  </si>
  <si>
    <t>奥　州</t>
    <rPh sb="0" eb="1">
      <t>オク</t>
    </rPh>
    <rPh sb="2" eb="3">
      <t>シュウ</t>
    </rPh>
    <phoneticPr fontId="3"/>
  </si>
  <si>
    <t>奥州市</t>
    <rPh sb="0" eb="2">
      <t>オウシュウ</t>
    </rPh>
    <rPh sb="2" eb="3">
      <t>シ</t>
    </rPh>
    <phoneticPr fontId="3"/>
  </si>
  <si>
    <t>野田村</t>
  </si>
  <si>
    <t>金ケ崎町</t>
    <rPh sb="0" eb="3">
      <t>カネガサキ</t>
    </rPh>
    <rPh sb="3" eb="4">
      <t>マチ</t>
    </rPh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</si>
  <si>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</si>
  <si>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一　関</t>
    <rPh sb="0" eb="1">
      <t>イチ</t>
    </rPh>
    <rPh sb="2" eb="3">
      <t>セキ</t>
    </rPh>
    <phoneticPr fontId="3"/>
  </si>
  <si>
    <t>一関市</t>
  </si>
  <si>
    <t>二　戸</t>
    <rPh sb="0" eb="1">
      <t>ニ</t>
    </rPh>
    <rPh sb="2" eb="3">
      <t>ト</t>
    </rPh>
    <phoneticPr fontId="3"/>
  </si>
  <si>
    <t>二戸市</t>
  </si>
  <si>
    <t>平泉町</t>
  </si>
  <si>
    <t>軽米町</t>
  </si>
  <si>
    <t>九戸村</t>
  </si>
  <si>
    <t>一戸町</t>
  </si>
  <si>
    <t>合　　計</t>
    <rPh sb="0" eb="1">
      <t>ゴウ</t>
    </rPh>
    <rPh sb="3" eb="4">
      <t>ケイ</t>
    </rPh>
    <phoneticPr fontId="3"/>
  </si>
  <si>
    <t>＜対象者数＞</t>
    <rPh sb="1" eb="4">
      <t>タイショウシャ</t>
    </rPh>
    <rPh sb="4" eb="5">
      <t>スウ</t>
    </rPh>
    <phoneticPr fontId="15"/>
  </si>
  <si>
    <t>令和７年度がん等疾病予防支援システム（市町村対象事業領域）</t>
    <rPh sb="0" eb="2">
      <t>レイワ</t>
    </rPh>
    <rPh sb="3" eb="5">
      <t>ネンド</t>
    </rPh>
    <phoneticPr fontId="15"/>
  </si>
  <si>
    <t>２　今回の妊娠を知ったときうれしかったですか？</t>
    <rPh sb="2" eb="4">
      <t>コンカイ</t>
    </rPh>
    <rPh sb="5" eb="7">
      <t>ニンシン</t>
    </rPh>
    <rPh sb="8" eb="9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</si>
</sst>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176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 wrapText="1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176" fontId="8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vertical="center"/>
      <protection locked="0"/>
    </xf>
    <xf numFmtId="176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76" fontId="4" fillId="0" borderId="3" xfId="2" applyNumberFormat="1" applyFont="1" applyBorder="1" applyAlignment="1" applyProtection="1">
      <alignment horizontal="right" vertical="center"/>
    </xf>
    <xf numFmtId="177" fontId="4" fillId="0" borderId="3" xfId="1" applyNumberFormat="1" applyFont="1" applyBorder="1" applyAlignment="1" applyProtection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7" fontId="4" fillId="0" borderId="12" xfId="1" applyNumberFormat="1" applyFont="1" applyBorder="1" applyAlignment="1" applyProtection="1">
      <alignment horizontal="right" vertical="center"/>
    </xf>
    <xf numFmtId="177" fontId="4" fillId="0" borderId="8" xfId="1" applyNumberFormat="1" applyFont="1" applyBorder="1" applyAlignment="1" applyProtection="1">
      <alignment horizontal="right" vertical="center"/>
    </xf>
    <xf numFmtId="177" fontId="4" fillId="0" borderId="13" xfId="1" applyNumberFormat="1" applyFont="1" applyBorder="1" applyAlignment="1" applyProtection="1">
      <alignment horizontal="right" vertical="center"/>
    </xf>
    <xf numFmtId="177" fontId="4" fillId="0" borderId="9" xfId="1" applyNumberFormat="1" applyFont="1" applyBorder="1" applyAlignment="1" applyProtection="1">
      <alignment horizontal="right" vertical="center"/>
    </xf>
    <xf numFmtId="177" fontId="4" fillId="0" borderId="11" xfId="1" applyNumberFormat="1" applyFont="1" applyBorder="1" applyAlignment="1" applyProtection="1">
      <alignment horizontal="right" vertical="center"/>
    </xf>
    <xf numFmtId="177" fontId="4" fillId="0" borderId="14" xfId="1" applyNumberFormat="1" applyFont="1" applyBorder="1" applyAlignment="1" applyProtection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7" fontId="4" fillId="0" borderId="1" xfId="1" applyNumberFormat="1" applyFont="1" applyBorder="1" applyAlignment="1" applyProtection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7" fontId="4" fillId="0" borderId="18" xfId="1" applyNumberFormat="1" applyFont="1" applyBorder="1" applyAlignment="1" applyProtection="1">
      <alignment horizontal="right" vertical="center"/>
    </xf>
    <xf numFmtId="0" fontId="13" fillId="0" borderId="19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38" fontId="14" fillId="0" borderId="23" xfId="3" applyFont="1" applyFill="1" applyBorder="1" applyAlignment="1" applyProtection="1">
      <alignment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38" fontId="14" fillId="0" borderId="27" xfId="3" applyFont="1" applyFill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38" fontId="14" fillId="0" borderId="29" xfId="3" applyFont="1" applyFill="1" applyBorder="1" applyAlignment="1" applyProtection="1">
      <alignment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38" fontId="14" fillId="0" borderId="31" xfId="3" applyFont="1" applyFill="1" applyBorder="1" applyAlignment="1" applyProtection="1">
      <alignment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38" fontId="14" fillId="0" borderId="34" xfId="3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38" fontId="14" fillId="4" borderId="35" xfId="3" applyFont="1" applyFill="1" applyBorder="1" applyAlignment="1" applyProtection="1">
      <alignment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38" fontId="14" fillId="4" borderId="36" xfId="3" applyFont="1" applyFill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horizontal="centerContinuous" vertical="center" wrapText="1"/>
      <protection locked="0"/>
    </xf>
    <xf numFmtId="0" fontId="14" fillId="0" borderId="30" xfId="0" applyFont="1" applyBorder="1" applyAlignment="1" applyProtection="1">
      <alignment horizontal="centerContinuous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38" fontId="13" fillId="3" borderId="9" xfId="3" applyFont="1" applyFill="1" applyBorder="1" applyAlignment="1" applyProtection="1">
      <alignment vertical="center"/>
    </xf>
    <xf numFmtId="38" fontId="13" fillId="3" borderId="31" xfId="3" applyFont="1" applyFill="1" applyBorder="1" applyAlignment="1" applyProtection="1">
      <alignment vertical="center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4" borderId="22" xfId="0" applyFont="1" applyFill="1" applyBorder="1" applyAlignment="1" applyProtection="1">
      <alignment horizontal="center" vertical="center" wrapText="1"/>
      <protection locked="0"/>
    </xf>
    <xf numFmtId="0" fontId="13" fillId="4" borderId="32" xfId="0" applyFont="1" applyFill="1" applyBorder="1" applyAlignment="1" applyProtection="1">
      <alignment horizontal="center" vertical="center" wrapText="1"/>
      <protection locked="0"/>
    </xf>
    <xf numFmtId="38" fontId="13" fillId="0" borderId="37" xfId="3" applyFont="1" applyFill="1" applyBorder="1" applyAlignment="1" applyProtection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4" fillId="3" borderId="25" xfId="0" applyFont="1" applyFill="1" applyBorder="1" applyAlignment="1" applyProtection="1">
      <alignment horizontal="center" vertical="center" wrapText="1"/>
      <protection locked="0"/>
    </xf>
    <xf numFmtId="0" fontId="14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EBF6F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7"/>
  <sheetViews>
    <sheetView tabSelected="1" zoomScale="85" zoomScaleNormal="85" workbookViewId="0">
      <selection activeCell="J1" sqref="J1"/>
    </sheetView>
  </sheetViews>
  <sheetFormatPr defaultColWidth="9" defaultRowHeight="9.6" x14ac:dyDescent="0.2"/>
  <cols>
    <col min="1" max="1" width="10" style="51" customWidth="1"/>
    <col min="2" max="2" width="15.6640625" style="74" customWidth="1"/>
    <col min="3" max="3" width="13.77734375" style="74" customWidth="1"/>
    <col min="4" max="4" width="14.33203125" style="51" customWidth="1"/>
    <col min="5" max="5" width="15.6640625" style="51" customWidth="1"/>
    <col min="6" max="6" width="13.77734375" style="51" customWidth="1"/>
    <col min="7" max="7" width="14.33203125" style="51" customWidth="1"/>
    <col min="8" max="8" width="10" style="51" customWidth="1"/>
    <col min="9" max="16384" width="9" style="51"/>
  </cols>
  <sheetData>
    <row r="1" spans="2:10" s="2" customFormat="1" ht="19.8" customHeight="1" x14ac:dyDescent="0.2">
      <c r="B1" s="3" t="s">
        <v>82</v>
      </c>
    </row>
    <row r="2" spans="2:10" s="2" customFormat="1" ht="19.8" customHeight="1" x14ac:dyDescent="0.2">
      <c r="B2" s="3" t="s">
        <v>81</v>
      </c>
      <c r="J2" s="8"/>
    </row>
    <row r="3" spans="2:10" ht="12" customHeight="1" thickBot="1" x14ac:dyDescent="0.25">
      <c r="B3" s="49"/>
      <c r="C3" s="49"/>
      <c r="D3" s="50"/>
    </row>
    <row r="4" spans="2:10" ht="27" customHeight="1" thickBot="1" x14ac:dyDescent="0.25">
      <c r="B4" s="52" t="s">
        <v>34</v>
      </c>
      <c r="C4" s="53" t="s">
        <v>35</v>
      </c>
      <c r="D4" s="54" t="s">
        <v>36</v>
      </c>
      <c r="E4" s="55" t="s">
        <v>34</v>
      </c>
      <c r="F4" s="53" t="s">
        <v>35</v>
      </c>
      <c r="G4" s="54" t="s">
        <v>36</v>
      </c>
    </row>
    <row r="5" spans="2:10" ht="27" customHeight="1" x14ac:dyDescent="0.2">
      <c r="B5" s="86" t="s">
        <v>37</v>
      </c>
      <c r="C5" s="56" t="s">
        <v>38</v>
      </c>
      <c r="D5" s="57">
        <v>1549</v>
      </c>
      <c r="E5" s="78" t="s">
        <v>39</v>
      </c>
      <c r="F5" s="56" t="s">
        <v>40</v>
      </c>
      <c r="G5" s="57">
        <v>96</v>
      </c>
    </row>
    <row r="6" spans="2:10" ht="27" customHeight="1" x14ac:dyDescent="0.2">
      <c r="B6" s="87"/>
      <c r="C6" s="58" t="s">
        <v>41</v>
      </c>
      <c r="D6" s="59">
        <v>63</v>
      </c>
      <c r="E6" s="79"/>
      <c r="F6" s="58" t="s">
        <v>42</v>
      </c>
      <c r="G6" s="59">
        <v>50</v>
      </c>
    </row>
    <row r="7" spans="2:10" ht="27" customHeight="1" thickBot="1" x14ac:dyDescent="0.25">
      <c r="B7" s="87"/>
      <c r="C7" s="58" t="s">
        <v>43</v>
      </c>
      <c r="D7" s="59">
        <v>228</v>
      </c>
      <c r="E7" s="79"/>
      <c r="F7" s="60" t="s">
        <v>44</v>
      </c>
      <c r="G7" s="61">
        <v>12</v>
      </c>
    </row>
    <row r="8" spans="2:10" ht="27" customHeight="1" thickBot="1" x14ac:dyDescent="0.25">
      <c r="B8" s="87"/>
      <c r="C8" s="58" t="s">
        <v>45</v>
      </c>
      <c r="D8" s="59">
        <v>48</v>
      </c>
      <c r="E8" s="80"/>
      <c r="F8" s="62" t="s">
        <v>46</v>
      </c>
      <c r="G8" s="75">
        <f>SUM(G5:G7)</f>
        <v>158</v>
      </c>
    </row>
    <row r="9" spans="2:10" ht="27" customHeight="1" x14ac:dyDescent="0.2">
      <c r="B9" s="87"/>
      <c r="C9" s="58" t="s">
        <v>47</v>
      </c>
      <c r="D9" s="59">
        <v>10</v>
      </c>
      <c r="E9" s="78" t="s">
        <v>48</v>
      </c>
      <c r="F9" s="56" t="s">
        <v>49</v>
      </c>
      <c r="G9" s="57">
        <v>103</v>
      </c>
    </row>
    <row r="10" spans="2:10" ht="27" customHeight="1" thickBot="1" x14ac:dyDescent="0.25">
      <c r="B10" s="87"/>
      <c r="C10" s="58" t="s">
        <v>50</v>
      </c>
      <c r="D10" s="59">
        <v>28</v>
      </c>
      <c r="E10" s="79"/>
      <c r="F10" s="60" t="s">
        <v>51</v>
      </c>
      <c r="G10" s="63">
        <v>31</v>
      </c>
    </row>
    <row r="11" spans="2:10" ht="27" customHeight="1" thickBot="1" x14ac:dyDescent="0.25">
      <c r="B11" s="87"/>
      <c r="C11" s="58" t="s">
        <v>52</v>
      </c>
      <c r="D11" s="59">
        <v>154</v>
      </c>
      <c r="E11" s="80"/>
      <c r="F11" s="62" t="s">
        <v>46</v>
      </c>
      <c r="G11" s="76">
        <f>SUM(G9:G10)</f>
        <v>134</v>
      </c>
    </row>
    <row r="12" spans="2:10" ht="27" customHeight="1" thickBot="1" x14ac:dyDescent="0.25">
      <c r="B12" s="87"/>
      <c r="C12" s="58" t="s">
        <v>53</v>
      </c>
      <c r="D12" s="59">
        <v>142</v>
      </c>
      <c r="E12" s="79" t="s">
        <v>54</v>
      </c>
      <c r="F12" s="64" t="s">
        <v>55</v>
      </c>
      <c r="G12" s="61">
        <v>147</v>
      </c>
    </row>
    <row r="13" spans="2:10" ht="27" customHeight="1" thickBot="1" x14ac:dyDescent="0.25">
      <c r="B13" s="88"/>
      <c r="C13" s="62" t="s">
        <v>46</v>
      </c>
      <c r="D13" s="75">
        <f>SUM(D5:D12)</f>
        <v>2222</v>
      </c>
      <c r="E13" s="79"/>
      <c r="F13" s="58" t="s">
        <v>56</v>
      </c>
      <c r="G13" s="59">
        <v>37</v>
      </c>
    </row>
    <row r="14" spans="2:10" ht="27" customHeight="1" x14ac:dyDescent="0.2">
      <c r="B14" s="86" t="s">
        <v>57</v>
      </c>
      <c r="C14" s="56" t="s">
        <v>58</v>
      </c>
      <c r="D14" s="57">
        <v>361</v>
      </c>
      <c r="E14" s="79"/>
      <c r="F14" s="58" t="s">
        <v>59</v>
      </c>
      <c r="G14" s="59">
        <v>20</v>
      </c>
    </row>
    <row r="15" spans="2:10" ht="27" customHeight="1" thickBot="1" x14ac:dyDescent="0.25">
      <c r="B15" s="77"/>
      <c r="C15" s="65" t="s">
        <v>60</v>
      </c>
      <c r="D15" s="59">
        <v>441</v>
      </c>
      <c r="E15" s="79"/>
      <c r="F15" s="58" t="s">
        <v>61</v>
      </c>
      <c r="G15" s="59">
        <v>4</v>
      </c>
    </row>
    <row r="16" spans="2:10" ht="27" customHeight="1" thickBot="1" x14ac:dyDescent="0.25">
      <c r="B16" s="77"/>
      <c r="C16" s="64" t="s">
        <v>62</v>
      </c>
      <c r="D16" s="61">
        <v>93</v>
      </c>
      <c r="E16" s="79"/>
      <c r="F16" s="62" t="s">
        <v>46</v>
      </c>
      <c r="G16" s="75">
        <f>SUM(G12:G15)</f>
        <v>208</v>
      </c>
    </row>
    <row r="17" spans="2:11" ht="27" customHeight="1" thickBot="1" x14ac:dyDescent="0.25">
      <c r="B17" s="77"/>
      <c r="C17" s="60" t="s">
        <v>63</v>
      </c>
      <c r="D17" s="63">
        <v>11</v>
      </c>
      <c r="E17" s="78" t="s">
        <v>64</v>
      </c>
      <c r="F17" s="56" t="s">
        <v>65</v>
      </c>
      <c r="G17" s="57">
        <v>142</v>
      </c>
    </row>
    <row r="18" spans="2:11" ht="27" customHeight="1" thickBot="1" x14ac:dyDescent="0.25">
      <c r="B18" s="89"/>
      <c r="C18" s="62" t="s">
        <v>46</v>
      </c>
      <c r="D18" s="76">
        <f>SUM(D14:D17)</f>
        <v>906</v>
      </c>
      <c r="E18" s="79"/>
      <c r="F18" s="58" t="s">
        <v>66</v>
      </c>
      <c r="G18" s="59">
        <v>1</v>
      </c>
    </row>
    <row r="19" spans="2:11" ht="27" customHeight="1" x14ac:dyDescent="0.2">
      <c r="B19" s="86" t="s">
        <v>67</v>
      </c>
      <c r="C19" s="56" t="s">
        <v>68</v>
      </c>
      <c r="D19" s="57">
        <v>383</v>
      </c>
      <c r="E19" s="79"/>
      <c r="F19" s="58" t="s">
        <v>69</v>
      </c>
      <c r="G19" s="59">
        <v>20</v>
      </c>
    </row>
    <row r="20" spans="2:11" ht="27" customHeight="1" thickBot="1" x14ac:dyDescent="0.25">
      <c r="B20" s="77"/>
      <c r="C20" s="60" t="s">
        <v>70</v>
      </c>
      <c r="D20" s="63">
        <v>63</v>
      </c>
      <c r="E20" s="79"/>
      <c r="F20" s="58" t="s">
        <v>71</v>
      </c>
      <c r="G20" s="66">
        <v>32</v>
      </c>
    </row>
    <row r="21" spans="2:11" ht="27" customHeight="1" thickBot="1" x14ac:dyDescent="0.25">
      <c r="B21" s="89"/>
      <c r="C21" s="62" t="s">
        <v>46</v>
      </c>
      <c r="D21" s="76">
        <f>D19+D20</f>
        <v>446</v>
      </c>
      <c r="E21" s="79"/>
      <c r="F21" s="62" t="s">
        <v>46</v>
      </c>
      <c r="G21" s="75">
        <f>SUM(G17:G20)</f>
        <v>195</v>
      </c>
    </row>
    <row r="22" spans="2:11" ht="27" customHeight="1" x14ac:dyDescent="0.2">
      <c r="B22" s="77" t="s">
        <v>72</v>
      </c>
      <c r="C22" s="64" t="s">
        <v>73</v>
      </c>
      <c r="D22" s="61">
        <v>405</v>
      </c>
      <c r="E22" s="78" t="s">
        <v>74</v>
      </c>
      <c r="F22" s="56" t="s">
        <v>75</v>
      </c>
      <c r="G22" s="57">
        <v>68</v>
      </c>
    </row>
    <row r="23" spans="2:11" ht="27" customHeight="1" thickBot="1" x14ac:dyDescent="0.25">
      <c r="B23" s="77"/>
      <c r="C23" s="58" t="s">
        <v>76</v>
      </c>
      <c r="D23" s="59">
        <v>8</v>
      </c>
      <c r="E23" s="79"/>
      <c r="F23" s="58" t="s">
        <v>77</v>
      </c>
      <c r="G23" s="59">
        <v>16</v>
      </c>
      <c r="K23" s="67"/>
    </row>
    <row r="24" spans="2:11" ht="27" customHeight="1" thickBot="1" x14ac:dyDescent="0.25">
      <c r="B24" s="77"/>
      <c r="C24" s="62" t="s">
        <v>46</v>
      </c>
      <c r="D24" s="75">
        <f>SUM(D22:D23)</f>
        <v>413</v>
      </c>
      <c r="E24" s="79"/>
      <c r="F24" s="58" t="s">
        <v>78</v>
      </c>
      <c r="G24" s="59">
        <v>10</v>
      </c>
    </row>
    <row r="25" spans="2:11" ht="27" customHeight="1" thickBot="1" x14ac:dyDescent="0.25">
      <c r="B25" s="81"/>
      <c r="C25" s="68"/>
      <c r="D25" s="69"/>
      <c r="E25" s="79"/>
      <c r="F25" s="58" t="s">
        <v>79</v>
      </c>
      <c r="G25" s="59">
        <v>19</v>
      </c>
    </row>
    <row r="26" spans="2:11" ht="27" customHeight="1" thickBot="1" x14ac:dyDescent="0.25">
      <c r="B26" s="82"/>
      <c r="C26" s="70"/>
      <c r="D26" s="71"/>
      <c r="E26" s="80"/>
      <c r="F26" s="62" t="s">
        <v>46</v>
      </c>
      <c r="G26" s="75">
        <f>SUM(G22:G25)</f>
        <v>113</v>
      </c>
    </row>
    <row r="27" spans="2:11" ht="27" customHeight="1" thickBot="1" x14ac:dyDescent="0.25">
      <c r="B27" s="72" t="s">
        <v>80</v>
      </c>
      <c r="C27" s="73"/>
      <c r="D27" s="83">
        <f>D13+D18+D21+D24+G8+G11+G16+G21+G26</f>
        <v>4795</v>
      </c>
      <c r="E27" s="84"/>
      <c r="F27" s="84"/>
      <c r="G27" s="85"/>
    </row>
  </sheetData>
  <mergeCells count="11">
    <mergeCell ref="B22:B24"/>
    <mergeCell ref="E22:E26"/>
    <mergeCell ref="B25:B26"/>
    <mergeCell ref="D27:G27"/>
    <mergeCell ref="B5:B13"/>
    <mergeCell ref="E5:E8"/>
    <mergeCell ref="E9:E11"/>
    <mergeCell ref="E12:E16"/>
    <mergeCell ref="B14:B18"/>
    <mergeCell ref="E17:E21"/>
    <mergeCell ref="B19:B21"/>
  </mergeCells>
  <phoneticPr fontId="3"/>
  <pageMargins left="0.39370078740157483" right="0.19685039370078741" top="0.98425196850393704" bottom="0.78740157480314965" header="0.39370078740157483" footer="0.27559055118110237"/>
  <pageSetup paperSize="9" scale="90" firstPageNumber="1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9"/>
  <sheetViews>
    <sheetView zoomScale="85" zoomScaleNormal="85" workbookViewId="0">
      <selection activeCell="J1" sqref="J1"/>
    </sheetView>
  </sheetViews>
  <sheetFormatPr defaultRowHeight="13.2" x14ac:dyDescent="0.2"/>
  <cols>
    <col min="1" max="1" width="3" style="31" customWidth="1"/>
    <col min="2" max="2" width="37.5546875" style="31" customWidth="1"/>
    <col min="3" max="9" width="9.44140625" style="31" customWidth="1"/>
    <col min="10" max="16384" width="8.88671875" style="1"/>
  </cols>
  <sheetData>
    <row r="1" spans="1:11" s="2" customFormat="1" ht="19.8" customHeight="1" x14ac:dyDescent="0.2">
      <c r="B1" s="3" t="s">
        <v>82</v>
      </c>
    </row>
    <row r="2" spans="1:11" s="4" customFormat="1" ht="19.8" customHeight="1" x14ac:dyDescent="0.2">
      <c r="B2" s="5" t="s">
        <v>22</v>
      </c>
    </row>
    <row r="3" spans="1:11" ht="15" customHeight="1" x14ac:dyDescent="0.2">
      <c r="A3" s="6"/>
      <c r="B3" s="6"/>
      <c r="C3" s="7"/>
      <c r="D3" s="7"/>
      <c r="E3" s="7"/>
      <c r="F3" s="7"/>
      <c r="G3" s="7"/>
      <c r="H3" s="7"/>
      <c r="I3" s="7"/>
      <c r="K3" s="8"/>
    </row>
    <row r="4" spans="1:11" s="10" customFormat="1" ht="19.8" customHeight="1" x14ac:dyDescent="0.15">
      <c r="A4" s="9"/>
      <c r="B4" s="5" t="s">
        <v>30</v>
      </c>
      <c r="C4" s="7"/>
      <c r="D4" s="7"/>
      <c r="E4" s="7"/>
      <c r="F4" s="7"/>
      <c r="G4" s="7"/>
      <c r="H4" s="7"/>
      <c r="I4" s="7"/>
      <c r="K4" s="11" t="s">
        <v>21</v>
      </c>
    </row>
    <row r="5" spans="1:11" s="10" customFormat="1" ht="19.8" customHeight="1" x14ac:dyDescent="0.15">
      <c r="B5" s="12"/>
      <c r="C5" s="13" t="s">
        <v>23</v>
      </c>
      <c r="D5" s="13" t="s">
        <v>28</v>
      </c>
      <c r="E5" s="13" t="s">
        <v>0</v>
      </c>
      <c r="F5" s="13" t="s">
        <v>1</v>
      </c>
      <c r="G5" s="13" t="s">
        <v>2</v>
      </c>
      <c r="H5" s="13" t="s">
        <v>3</v>
      </c>
      <c r="I5" s="13" t="s">
        <v>29</v>
      </c>
    </row>
    <row r="6" spans="1:11" s="10" customFormat="1" ht="19.8" customHeight="1" x14ac:dyDescent="0.15">
      <c r="B6" s="14" t="s">
        <v>24</v>
      </c>
      <c r="C6" s="32">
        <v>4795</v>
      </c>
      <c r="D6" s="32">
        <v>45</v>
      </c>
      <c r="E6" s="32">
        <v>513</v>
      </c>
      <c r="F6" s="32">
        <v>1362</v>
      </c>
      <c r="G6" s="32">
        <v>1657</v>
      </c>
      <c r="H6" s="32">
        <v>981</v>
      </c>
      <c r="I6" s="32">
        <v>237</v>
      </c>
    </row>
    <row r="7" spans="1:11" s="10" customFormat="1" ht="19.8" customHeight="1" x14ac:dyDescent="0.15">
      <c r="B7" s="15" t="s">
        <v>4</v>
      </c>
      <c r="C7" s="32">
        <v>4427</v>
      </c>
      <c r="D7" s="32">
        <v>34</v>
      </c>
      <c r="E7" s="32">
        <v>438</v>
      </c>
      <c r="F7" s="32">
        <v>1272</v>
      </c>
      <c r="G7" s="32">
        <v>1550</v>
      </c>
      <c r="H7" s="32">
        <v>913</v>
      </c>
      <c r="I7" s="32">
        <v>220</v>
      </c>
    </row>
    <row r="8" spans="1:11" s="10" customFormat="1" ht="19.8" customHeight="1" thickBot="1" x14ac:dyDescent="0.2">
      <c r="B8" s="16" t="s">
        <v>5</v>
      </c>
      <c r="C8" s="32">
        <v>368</v>
      </c>
      <c r="D8" s="32">
        <v>11</v>
      </c>
      <c r="E8" s="32">
        <v>75</v>
      </c>
      <c r="F8" s="32">
        <v>90</v>
      </c>
      <c r="G8" s="32">
        <v>107</v>
      </c>
      <c r="H8" s="32">
        <v>68</v>
      </c>
      <c r="I8" s="32">
        <v>17</v>
      </c>
    </row>
    <row r="9" spans="1:11" s="10" customFormat="1" ht="19.8" customHeight="1" thickTop="1" x14ac:dyDescent="0.15">
      <c r="B9" s="17"/>
      <c r="C9" s="18" t="s">
        <v>23</v>
      </c>
      <c r="D9" s="18" t="s">
        <v>28</v>
      </c>
      <c r="E9" s="18" t="s">
        <v>0</v>
      </c>
      <c r="F9" s="18" t="s">
        <v>1</v>
      </c>
      <c r="G9" s="18" t="s">
        <v>2</v>
      </c>
      <c r="H9" s="18" t="s">
        <v>3</v>
      </c>
      <c r="I9" s="18" t="s">
        <v>29</v>
      </c>
    </row>
    <row r="10" spans="1:11" s="10" customFormat="1" ht="19.8" customHeight="1" x14ac:dyDescent="0.15">
      <c r="B10" s="14" t="s">
        <v>24</v>
      </c>
      <c r="C10" s="33">
        <f>C6/$C$6</f>
        <v>1</v>
      </c>
      <c r="D10" s="33">
        <f t="shared" ref="D10:I10" si="0">D6/$C$6</f>
        <v>9.384775808133473E-3</v>
      </c>
      <c r="E10" s="33">
        <f t="shared" si="0"/>
        <v>0.10698644421272159</v>
      </c>
      <c r="F10" s="33">
        <f t="shared" si="0"/>
        <v>0.28404588112617307</v>
      </c>
      <c r="G10" s="33">
        <f t="shared" si="0"/>
        <v>0.34556830031282587</v>
      </c>
      <c r="H10" s="33">
        <f t="shared" si="0"/>
        <v>0.20458811261730969</v>
      </c>
      <c r="I10" s="33">
        <f t="shared" si="0"/>
        <v>4.9426485922836286E-2</v>
      </c>
    </row>
    <row r="11" spans="1:11" s="10" customFormat="1" ht="19.8" customHeight="1" x14ac:dyDescent="0.15">
      <c r="B11" s="15" t="s">
        <v>4</v>
      </c>
      <c r="C11" s="33">
        <f>C7/$C$6</f>
        <v>0.92325338894681963</v>
      </c>
      <c r="D11" s="33">
        <f>D7/$D$6</f>
        <v>0.75555555555555554</v>
      </c>
      <c r="E11" s="33">
        <f>E7/$E$6</f>
        <v>0.85380116959064323</v>
      </c>
      <c r="F11" s="33">
        <f>F7/$F$6</f>
        <v>0.93392070484581502</v>
      </c>
      <c r="G11" s="33">
        <f>G7/$G$6</f>
        <v>0.93542546771273383</v>
      </c>
      <c r="H11" s="33">
        <f>H7/$H$6</f>
        <v>0.93068297655453613</v>
      </c>
      <c r="I11" s="33">
        <f>I7/$I$6</f>
        <v>0.92827004219409281</v>
      </c>
    </row>
    <row r="12" spans="1:11" s="10" customFormat="1" ht="19.8" customHeight="1" x14ac:dyDescent="0.15">
      <c r="B12" s="15" t="s">
        <v>5</v>
      </c>
      <c r="C12" s="33">
        <f>C8/$C$6</f>
        <v>7.6746611053180397E-2</v>
      </c>
      <c r="D12" s="33">
        <f>D8/$D$6</f>
        <v>0.24444444444444444</v>
      </c>
      <c r="E12" s="33">
        <f>E8/$E$6</f>
        <v>0.14619883040935672</v>
      </c>
      <c r="F12" s="33">
        <f>F8/$F$6</f>
        <v>6.6079295154185022E-2</v>
      </c>
      <c r="G12" s="33">
        <f>G8/$G$6</f>
        <v>6.4574532287266145E-2</v>
      </c>
      <c r="H12" s="33">
        <f>H8/$H$6</f>
        <v>6.931702344546381E-2</v>
      </c>
      <c r="I12" s="33">
        <f>I8/$I$6</f>
        <v>7.1729957805907171E-2</v>
      </c>
    </row>
    <row r="13" spans="1:11" s="10" customFormat="1" ht="19.8" customHeight="1" x14ac:dyDescent="0.15">
      <c r="B13" s="19"/>
      <c r="C13" s="7"/>
      <c r="D13" s="7"/>
      <c r="E13" s="7"/>
      <c r="F13" s="7"/>
      <c r="G13" s="7"/>
      <c r="H13" s="7"/>
      <c r="I13" s="7"/>
    </row>
    <row r="14" spans="1:11" s="10" customFormat="1" ht="19.8" customHeight="1" x14ac:dyDescent="0.15">
      <c r="B14" s="5" t="s">
        <v>83</v>
      </c>
      <c r="C14" s="7"/>
      <c r="D14" s="7"/>
      <c r="E14" s="7"/>
      <c r="F14" s="7"/>
      <c r="G14" s="7"/>
      <c r="H14" s="7"/>
      <c r="I14" s="7"/>
    </row>
    <row r="15" spans="1:11" s="10" customFormat="1" ht="19.8" customHeight="1" x14ac:dyDescent="0.15">
      <c r="B15" s="12"/>
      <c r="C15" s="13" t="s">
        <v>23</v>
      </c>
      <c r="D15" s="13" t="s">
        <v>28</v>
      </c>
      <c r="E15" s="13" t="s">
        <v>0</v>
      </c>
      <c r="F15" s="13" t="s">
        <v>1</v>
      </c>
      <c r="G15" s="13" t="s">
        <v>2</v>
      </c>
      <c r="H15" s="13" t="s">
        <v>3</v>
      </c>
      <c r="I15" s="13" t="s">
        <v>29</v>
      </c>
    </row>
    <row r="16" spans="1:11" s="10" customFormat="1" ht="19.8" customHeight="1" x14ac:dyDescent="0.15">
      <c r="B16" s="14" t="s">
        <v>24</v>
      </c>
      <c r="C16" s="34">
        <v>4795</v>
      </c>
      <c r="D16" s="34">
        <v>45</v>
      </c>
      <c r="E16" s="34">
        <v>513</v>
      </c>
      <c r="F16" s="34">
        <v>1362</v>
      </c>
      <c r="G16" s="34">
        <v>1657</v>
      </c>
      <c r="H16" s="34">
        <v>981</v>
      </c>
      <c r="I16" s="34">
        <v>237</v>
      </c>
    </row>
    <row r="17" spans="2:9" s="10" customFormat="1" ht="19.8" customHeight="1" thickBot="1" x14ac:dyDescent="0.2">
      <c r="B17" s="20" t="s">
        <v>25</v>
      </c>
      <c r="C17" s="35">
        <v>25</v>
      </c>
      <c r="D17" s="35">
        <v>0</v>
      </c>
      <c r="E17" s="35">
        <v>4</v>
      </c>
      <c r="F17" s="35">
        <v>7</v>
      </c>
      <c r="G17" s="35">
        <v>6</v>
      </c>
      <c r="H17" s="35">
        <v>7</v>
      </c>
      <c r="I17" s="35">
        <v>1</v>
      </c>
    </row>
    <row r="18" spans="2:9" s="10" customFormat="1" ht="19.8" customHeight="1" thickBot="1" x14ac:dyDescent="0.2">
      <c r="B18" s="21" t="s">
        <v>26</v>
      </c>
      <c r="C18" s="36">
        <v>4770</v>
      </c>
      <c r="D18" s="36">
        <v>45</v>
      </c>
      <c r="E18" s="36">
        <v>509</v>
      </c>
      <c r="F18" s="36">
        <v>1355</v>
      </c>
      <c r="G18" s="36">
        <v>1651</v>
      </c>
      <c r="H18" s="36">
        <v>974</v>
      </c>
      <c r="I18" s="37">
        <v>236</v>
      </c>
    </row>
    <row r="19" spans="2:9" s="10" customFormat="1" ht="19.8" customHeight="1" x14ac:dyDescent="0.15">
      <c r="B19" s="22" t="s">
        <v>27</v>
      </c>
      <c r="C19" s="38">
        <v>4440</v>
      </c>
      <c r="D19" s="35">
        <v>36</v>
      </c>
      <c r="E19" s="35">
        <v>462</v>
      </c>
      <c r="F19" s="35">
        <v>1283</v>
      </c>
      <c r="G19" s="35">
        <v>1548</v>
      </c>
      <c r="H19" s="35">
        <v>896</v>
      </c>
      <c r="I19" s="35">
        <v>215</v>
      </c>
    </row>
    <row r="20" spans="2:9" s="10" customFormat="1" ht="19.8" customHeight="1" x14ac:dyDescent="0.15">
      <c r="B20" s="15" t="s">
        <v>6</v>
      </c>
      <c r="C20" s="34">
        <v>20</v>
      </c>
      <c r="D20" s="35">
        <v>3</v>
      </c>
      <c r="E20" s="35">
        <v>2</v>
      </c>
      <c r="F20" s="35">
        <v>1</v>
      </c>
      <c r="G20" s="35">
        <v>10</v>
      </c>
      <c r="H20" s="35">
        <v>4</v>
      </c>
      <c r="I20" s="35">
        <v>0</v>
      </c>
    </row>
    <row r="21" spans="2:9" s="10" customFormat="1" ht="19.8" customHeight="1" thickBot="1" x14ac:dyDescent="0.2">
      <c r="B21" s="16" t="s">
        <v>7</v>
      </c>
      <c r="C21" s="35">
        <v>310</v>
      </c>
      <c r="D21" s="35">
        <v>6</v>
      </c>
      <c r="E21" s="35">
        <v>45</v>
      </c>
      <c r="F21" s="35">
        <v>71</v>
      </c>
      <c r="G21" s="35">
        <v>93</v>
      </c>
      <c r="H21" s="35">
        <v>74</v>
      </c>
      <c r="I21" s="35">
        <v>21</v>
      </c>
    </row>
    <row r="22" spans="2:9" s="10" customFormat="1" ht="19.8" customHeight="1" thickTop="1" x14ac:dyDescent="0.15">
      <c r="B22" s="17"/>
      <c r="C22" s="18" t="s">
        <v>23</v>
      </c>
      <c r="D22" s="18" t="s">
        <v>28</v>
      </c>
      <c r="E22" s="18" t="s">
        <v>0</v>
      </c>
      <c r="F22" s="18" t="s">
        <v>1</v>
      </c>
      <c r="G22" s="18" t="s">
        <v>2</v>
      </c>
      <c r="H22" s="18" t="s">
        <v>3</v>
      </c>
      <c r="I22" s="18" t="s">
        <v>29</v>
      </c>
    </row>
    <row r="23" spans="2:9" s="10" customFormat="1" ht="19.8" customHeight="1" x14ac:dyDescent="0.15">
      <c r="B23" s="14" t="s">
        <v>24</v>
      </c>
      <c r="C23" s="33">
        <f>C16/C16</f>
        <v>1</v>
      </c>
      <c r="D23" s="33">
        <f>D16/D16</f>
        <v>1</v>
      </c>
      <c r="E23" s="33">
        <f t="shared" ref="E23:I23" si="1">E16/E16</f>
        <v>1</v>
      </c>
      <c r="F23" s="33">
        <f t="shared" si="1"/>
        <v>1</v>
      </c>
      <c r="G23" s="33">
        <f t="shared" si="1"/>
        <v>1</v>
      </c>
      <c r="H23" s="33">
        <f t="shared" si="1"/>
        <v>1</v>
      </c>
      <c r="I23" s="33">
        <f t="shared" si="1"/>
        <v>1</v>
      </c>
    </row>
    <row r="24" spans="2:9" s="10" customFormat="1" ht="19.8" customHeight="1" thickBot="1" x14ac:dyDescent="0.2">
      <c r="B24" s="20" t="s">
        <v>25</v>
      </c>
      <c r="C24" s="33">
        <f>C17/C16</f>
        <v>5.2137643378519288E-3</v>
      </c>
      <c r="D24" s="39">
        <f t="shared" ref="D24:I24" si="2">D17/D16</f>
        <v>0</v>
      </c>
      <c r="E24" s="39">
        <f t="shared" si="2"/>
        <v>7.7972709551656916E-3</v>
      </c>
      <c r="F24" s="39">
        <f t="shared" si="2"/>
        <v>5.1395007342143906E-3</v>
      </c>
      <c r="G24" s="39">
        <f t="shared" si="2"/>
        <v>3.6210018105009051E-3</v>
      </c>
      <c r="H24" s="39">
        <f t="shared" si="2"/>
        <v>7.1355759429153924E-3</v>
      </c>
      <c r="I24" s="39">
        <f t="shared" si="2"/>
        <v>4.2194092827004216E-3</v>
      </c>
    </row>
    <row r="25" spans="2:9" s="10" customFormat="1" ht="19.8" customHeight="1" thickBot="1" x14ac:dyDescent="0.2">
      <c r="B25" s="21" t="s">
        <v>26</v>
      </c>
      <c r="C25" s="40">
        <f t="shared" ref="C25:I25" si="3">C18/C16</f>
        <v>0.99478623566214808</v>
      </c>
      <c r="D25" s="41">
        <f t="shared" si="3"/>
        <v>1</v>
      </c>
      <c r="E25" s="41">
        <f t="shared" si="3"/>
        <v>0.99220272904483431</v>
      </c>
      <c r="F25" s="41">
        <f t="shared" si="3"/>
        <v>0.99486049926578557</v>
      </c>
      <c r="G25" s="41">
        <f t="shared" si="3"/>
        <v>0.99637899818949904</v>
      </c>
      <c r="H25" s="41">
        <f t="shared" si="3"/>
        <v>0.99286442405708464</v>
      </c>
      <c r="I25" s="42">
        <f t="shared" si="3"/>
        <v>0.99578059071729963</v>
      </c>
    </row>
    <row r="26" spans="2:9" s="10" customFormat="1" ht="19.8" customHeight="1" x14ac:dyDescent="0.15">
      <c r="B26" s="22" t="s">
        <v>27</v>
      </c>
      <c r="C26" s="43">
        <f>C19/C18</f>
        <v>0.9308176100628931</v>
      </c>
      <c r="D26" s="44">
        <f>D19/$D$18</f>
        <v>0.8</v>
      </c>
      <c r="E26" s="44">
        <f>E19/$E$18</f>
        <v>0.90766208251473479</v>
      </c>
      <c r="F26" s="44">
        <f>F19/$F$18</f>
        <v>0.9468634686346864</v>
      </c>
      <c r="G26" s="44">
        <f>G19/$G$18</f>
        <v>0.93761356753482739</v>
      </c>
      <c r="H26" s="44">
        <f>H19/$H$18</f>
        <v>0.91991786447638602</v>
      </c>
      <c r="I26" s="44">
        <f>I19/$I$18</f>
        <v>0.91101694915254239</v>
      </c>
    </row>
    <row r="27" spans="2:9" s="10" customFormat="1" ht="19.8" customHeight="1" x14ac:dyDescent="0.15">
      <c r="B27" s="15" t="s">
        <v>6</v>
      </c>
      <c r="C27" s="33">
        <f>C20/C18</f>
        <v>4.1928721174004195E-3</v>
      </c>
      <c r="D27" s="44">
        <f t="shared" ref="D27:D28" si="4">D20/$D$18</f>
        <v>6.6666666666666666E-2</v>
      </c>
      <c r="E27" s="44">
        <f t="shared" ref="E27:E28" si="5">E20/$E$18</f>
        <v>3.929273084479371E-3</v>
      </c>
      <c r="F27" s="44">
        <f t="shared" ref="F27:F28" si="6">F20/$F$18</f>
        <v>7.3800738007380072E-4</v>
      </c>
      <c r="G27" s="44">
        <f t="shared" ref="G27:G28" si="7">G20/$G$18</f>
        <v>6.0569351907934586E-3</v>
      </c>
      <c r="H27" s="44">
        <f t="shared" ref="H27:H28" si="8">H20/$H$18</f>
        <v>4.1067761806981521E-3</v>
      </c>
      <c r="I27" s="44">
        <f t="shared" ref="I27:I28" si="9">I20/$I$18</f>
        <v>0</v>
      </c>
    </row>
    <row r="28" spans="2:9" s="10" customFormat="1" ht="19.8" customHeight="1" x14ac:dyDescent="0.15">
      <c r="B28" s="15" t="s">
        <v>7</v>
      </c>
      <c r="C28" s="33">
        <f>C21/C18</f>
        <v>6.4989517819706494E-2</v>
      </c>
      <c r="D28" s="44">
        <f t="shared" si="4"/>
        <v>0.13333333333333333</v>
      </c>
      <c r="E28" s="44">
        <f t="shared" si="5"/>
        <v>8.8408644400785857E-2</v>
      </c>
      <c r="F28" s="44">
        <f t="shared" si="6"/>
        <v>5.239852398523985E-2</v>
      </c>
      <c r="G28" s="44">
        <f t="shared" si="7"/>
        <v>5.6329497274379164E-2</v>
      </c>
      <c r="H28" s="44">
        <f t="shared" si="8"/>
        <v>7.5975359342915813E-2</v>
      </c>
      <c r="I28" s="44">
        <f t="shared" si="9"/>
        <v>8.8983050847457626E-2</v>
      </c>
    </row>
    <row r="29" spans="2:9" s="10" customFormat="1" ht="19.8" customHeight="1" x14ac:dyDescent="0.15">
      <c r="B29" s="19"/>
      <c r="C29" s="7"/>
      <c r="D29" s="7"/>
      <c r="E29" s="7"/>
      <c r="F29" s="7"/>
      <c r="G29" s="7"/>
      <c r="H29" s="7"/>
      <c r="I29" s="7"/>
    </row>
    <row r="30" spans="2:9" s="10" customFormat="1" ht="19.8" customHeight="1" x14ac:dyDescent="0.15">
      <c r="B30" s="23" t="s">
        <v>31</v>
      </c>
      <c r="C30" s="7"/>
      <c r="D30" s="7"/>
      <c r="E30" s="7"/>
      <c r="F30" s="7"/>
      <c r="G30" s="7"/>
      <c r="H30" s="7"/>
      <c r="I30" s="7"/>
    </row>
    <row r="31" spans="2:9" s="10" customFormat="1" ht="19.8" customHeight="1" x14ac:dyDescent="0.15">
      <c r="B31" s="12"/>
      <c r="C31" s="13" t="s">
        <v>23</v>
      </c>
      <c r="D31" s="13" t="s">
        <v>28</v>
      </c>
      <c r="E31" s="13" t="s">
        <v>0</v>
      </c>
      <c r="F31" s="13" t="s">
        <v>1</v>
      </c>
      <c r="G31" s="13" t="s">
        <v>2</v>
      </c>
      <c r="H31" s="13" t="s">
        <v>3</v>
      </c>
      <c r="I31" s="13" t="s">
        <v>29</v>
      </c>
    </row>
    <row r="32" spans="2:9" s="10" customFormat="1" ht="19.8" customHeight="1" x14ac:dyDescent="0.15">
      <c r="B32" s="14" t="s">
        <v>15</v>
      </c>
      <c r="C32" s="34">
        <v>4795</v>
      </c>
      <c r="D32" s="34">
        <v>45</v>
      </c>
      <c r="E32" s="34">
        <v>513</v>
      </c>
      <c r="F32" s="34">
        <v>1362</v>
      </c>
      <c r="G32" s="34">
        <v>1657</v>
      </c>
      <c r="H32" s="34">
        <v>981</v>
      </c>
      <c r="I32" s="34">
        <v>237</v>
      </c>
    </row>
    <row r="33" spans="2:11" s="10" customFormat="1" ht="19.8" customHeight="1" thickBot="1" x14ac:dyDescent="0.2">
      <c r="B33" s="20" t="s">
        <v>16</v>
      </c>
      <c r="C33" s="35">
        <v>11</v>
      </c>
      <c r="D33" s="35">
        <v>0</v>
      </c>
      <c r="E33" s="35">
        <v>0</v>
      </c>
      <c r="F33" s="35">
        <v>3</v>
      </c>
      <c r="G33" s="35">
        <v>1</v>
      </c>
      <c r="H33" s="35">
        <v>6</v>
      </c>
      <c r="I33" s="35">
        <v>1</v>
      </c>
    </row>
    <row r="34" spans="2:11" s="10" customFormat="1" ht="19.8" customHeight="1" thickBot="1" x14ac:dyDescent="0.2">
      <c r="B34" s="21" t="s">
        <v>17</v>
      </c>
      <c r="C34" s="36">
        <v>4784</v>
      </c>
      <c r="D34" s="36">
        <v>45</v>
      </c>
      <c r="E34" s="36">
        <v>513</v>
      </c>
      <c r="F34" s="36">
        <v>1359</v>
      </c>
      <c r="G34" s="36">
        <v>1656</v>
      </c>
      <c r="H34" s="36">
        <v>975</v>
      </c>
      <c r="I34" s="37">
        <v>236</v>
      </c>
    </row>
    <row r="35" spans="2:11" s="10" customFormat="1" ht="19.8" customHeight="1" x14ac:dyDescent="0.15">
      <c r="B35" s="24" t="s">
        <v>8</v>
      </c>
      <c r="C35" s="38">
        <v>4137</v>
      </c>
      <c r="D35" s="35">
        <v>38</v>
      </c>
      <c r="E35" s="35">
        <v>361</v>
      </c>
      <c r="F35" s="35">
        <v>1166</v>
      </c>
      <c r="G35" s="35">
        <v>1475</v>
      </c>
      <c r="H35" s="35">
        <v>881</v>
      </c>
      <c r="I35" s="35">
        <v>216</v>
      </c>
    </row>
    <row r="36" spans="2:11" s="10" customFormat="1" ht="19.8" customHeight="1" x14ac:dyDescent="0.15">
      <c r="B36" s="25" t="s">
        <v>18</v>
      </c>
      <c r="C36" s="34">
        <v>593</v>
      </c>
      <c r="D36" s="35">
        <v>7</v>
      </c>
      <c r="E36" s="35">
        <v>137</v>
      </c>
      <c r="F36" s="35">
        <v>182</v>
      </c>
      <c r="G36" s="35">
        <v>166</v>
      </c>
      <c r="H36" s="35">
        <v>84</v>
      </c>
      <c r="I36" s="35">
        <v>17</v>
      </c>
    </row>
    <row r="37" spans="2:11" s="10" customFormat="1" ht="19.8" customHeight="1" thickBot="1" x14ac:dyDescent="0.2">
      <c r="B37" s="16" t="s">
        <v>9</v>
      </c>
      <c r="C37" s="35">
        <v>54</v>
      </c>
      <c r="D37" s="35">
        <v>0</v>
      </c>
      <c r="E37" s="35">
        <v>15</v>
      </c>
      <c r="F37" s="35">
        <v>11</v>
      </c>
      <c r="G37" s="35">
        <v>15</v>
      </c>
      <c r="H37" s="35">
        <v>10</v>
      </c>
      <c r="I37" s="35">
        <v>3</v>
      </c>
    </row>
    <row r="38" spans="2:11" s="10" customFormat="1" ht="19.8" customHeight="1" thickTop="1" x14ac:dyDescent="0.15">
      <c r="B38" s="17"/>
      <c r="C38" s="18" t="s">
        <v>23</v>
      </c>
      <c r="D38" s="18" t="s">
        <v>28</v>
      </c>
      <c r="E38" s="18" t="s">
        <v>0</v>
      </c>
      <c r="F38" s="18" t="s">
        <v>1</v>
      </c>
      <c r="G38" s="18" t="s">
        <v>2</v>
      </c>
      <c r="H38" s="18" t="s">
        <v>3</v>
      </c>
      <c r="I38" s="18" t="s">
        <v>29</v>
      </c>
    </row>
    <row r="39" spans="2:11" s="10" customFormat="1" ht="19.8" customHeight="1" x14ac:dyDescent="0.15">
      <c r="B39" s="14" t="s">
        <v>15</v>
      </c>
      <c r="C39" s="33">
        <f>C32/C32</f>
        <v>1</v>
      </c>
      <c r="D39" s="33">
        <f t="shared" ref="D39:I39" si="10">D32/D32</f>
        <v>1</v>
      </c>
      <c r="E39" s="33">
        <f t="shared" si="10"/>
        <v>1</v>
      </c>
      <c r="F39" s="33">
        <f t="shared" si="10"/>
        <v>1</v>
      </c>
      <c r="G39" s="33">
        <f t="shared" si="10"/>
        <v>1</v>
      </c>
      <c r="H39" s="33">
        <f t="shared" si="10"/>
        <v>1</v>
      </c>
      <c r="I39" s="33">
        <f t="shared" si="10"/>
        <v>1</v>
      </c>
    </row>
    <row r="40" spans="2:11" s="10" customFormat="1" ht="19.8" customHeight="1" thickBot="1" x14ac:dyDescent="0.2">
      <c r="B40" s="20" t="s">
        <v>16</v>
      </c>
      <c r="C40" s="33">
        <f>C33/C32</f>
        <v>2.2940563086548487E-3</v>
      </c>
      <c r="D40" s="39">
        <f t="shared" ref="D40:I40" si="11">D33/D32</f>
        <v>0</v>
      </c>
      <c r="E40" s="39">
        <f t="shared" si="11"/>
        <v>0</v>
      </c>
      <c r="F40" s="39">
        <f t="shared" si="11"/>
        <v>2.2026431718061676E-3</v>
      </c>
      <c r="G40" s="39">
        <f t="shared" si="11"/>
        <v>6.0350030175015089E-4</v>
      </c>
      <c r="H40" s="39">
        <f t="shared" si="11"/>
        <v>6.1162079510703364E-3</v>
      </c>
      <c r="I40" s="39">
        <f t="shared" si="11"/>
        <v>4.2194092827004216E-3</v>
      </c>
    </row>
    <row r="41" spans="2:11" s="10" customFormat="1" ht="19.8" customHeight="1" thickBot="1" x14ac:dyDescent="0.2">
      <c r="B41" s="21" t="s">
        <v>17</v>
      </c>
      <c r="C41" s="40">
        <f>C34/C32</f>
        <v>0.99770594369134513</v>
      </c>
      <c r="D41" s="41">
        <f t="shared" ref="D41:I41" si="12">D34/D32</f>
        <v>1</v>
      </c>
      <c r="E41" s="41">
        <f t="shared" si="12"/>
        <v>1</v>
      </c>
      <c r="F41" s="41">
        <f t="shared" si="12"/>
        <v>0.99779735682819382</v>
      </c>
      <c r="G41" s="41">
        <f t="shared" si="12"/>
        <v>0.99939649969824984</v>
      </c>
      <c r="H41" s="41">
        <f t="shared" si="12"/>
        <v>0.99388379204892963</v>
      </c>
      <c r="I41" s="42">
        <f t="shared" si="12"/>
        <v>0.99578059071729963</v>
      </c>
    </row>
    <row r="42" spans="2:11" s="10" customFormat="1" ht="19.8" customHeight="1" x14ac:dyDescent="0.15">
      <c r="B42" s="24" t="s">
        <v>8</v>
      </c>
      <c r="C42" s="43">
        <f>C35/C34</f>
        <v>0.86475752508361203</v>
      </c>
      <c r="D42" s="44">
        <f>D35/$D$34</f>
        <v>0.84444444444444444</v>
      </c>
      <c r="E42" s="44">
        <f>E35/$E$34</f>
        <v>0.70370370370370372</v>
      </c>
      <c r="F42" s="44">
        <f>F35/$F$34</f>
        <v>0.85798381162619575</v>
      </c>
      <c r="G42" s="44">
        <f>G35/$G$34</f>
        <v>0.8907004830917874</v>
      </c>
      <c r="H42" s="44">
        <f>H35/$H$34</f>
        <v>0.90358974358974364</v>
      </c>
      <c r="I42" s="44">
        <f>I35/$I$34</f>
        <v>0.9152542372881356</v>
      </c>
    </row>
    <row r="43" spans="2:11" s="10" customFormat="1" ht="19.8" customHeight="1" x14ac:dyDescent="0.15">
      <c r="B43" s="25" t="s">
        <v>18</v>
      </c>
      <c r="C43" s="33">
        <f>C36/C34</f>
        <v>0.12395484949832776</v>
      </c>
      <c r="D43" s="44">
        <f>D36/$D$34</f>
        <v>0.15555555555555556</v>
      </c>
      <c r="E43" s="44">
        <f>E36/$E$34</f>
        <v>0.26705653021442494</v>
      </c>
      <c r="F43" s="44">
        <f>F36/$F$34</f>
        <v>0.13392200147167035</v>
      </c>
      <c r="G43" s="44">
        <f>G36/$G$34</f>
        <v>0.10024154589371981</v>
      </c>
      <c r="H43" s="44">
        <f>H36/$H$34</f>
        <v>8.615384615384615E-2</v>
      </c>
      <c r="I43" s="44">
        <f>I36/$I$34</f>
        <v>7.2033898305084748E-2</v>
      </c>
    </row>
    <row r="44" spans="2:11" s="10" customFormat="1" ht="19.8" customHeight="1" x14ac:dyDescent="0.15">
      <c r="B44" s="15" t="s">
        <v>9</v>
      </c>
      <c r="C44" s="33">
        <f>C37/C34</f>
        <v>1.12876254180602E-2</v>
      </c>
      <c r="D44" s="44">
        <f>D37/$D$34</f>
        <v>0</v>
      </c>
      <c r="E44" s="44">
        <f>E37/$E$34</f>
        <v>2.9239766081871343E-2</v>
      </c>
      <c r="F44" s="44">
        <f>F37/$F$34</f>
        <v>8.0941869021339229E-3</v>
      </c>
      <c r="G44" s="44">
        <f>G37/$G$34</f>
        <v>9.057971014492754E-3</v>
      </c>
      <c r="H44" s="44">
        <f>H37/$H$34</f>
        <v>1.0256410256410256E-2</v>
      </c>
      <c r="I44" s="44">
        <f>I37/$I$34</f>
        <v>1.2711864406779662E-2</v>
      </c>
    </row>
    <row r="45" spans="2:11" s="10" customFormat="1" ht="19.8" customHeight="1" x14ac:dyDescent="0.15">
      <c r="B45" s="19"/>
      <c r="C45" s="7"/>
      <c r="D45" s="7"/>
      <c r="E45" s="7"/>
      <c r="F45" s="7"/>
      <c r="G45" s="7"/>
      <c r="H45" s="7"/>
      <c r="I45" s="7"/>
    </row>
    <row r="46" spans="2:11" s="9" customFormat="1" ht="19.8" customHeight="1" x14ac:dyDescent="0.15">
      <c r="B46" s="5" t="s">
        <v>32</v>
      </c>
      <c r="C46" s="26"/>
      <c r="D46" s="26"/>
      <c r="E46" s="26"/>
      <c r="F46" s="26"/>
      <c r="G46" s="26"/>
      <c r="H46" s="26"/>
      <c r="I46" s="26"/>
      <c r="K46" s="11" t="s">
        <v>21</v>
      </c>
    </row>
    <row r="47" spans="2:11" s="10" customFormat="1" ht="19.8" customHeight="1" x14ac:dyDescent="0.15">
      <c r="B47" s="12"/>
      <c r="C47" s="13" t="s">
        <v>23</v>
      </c>
      <c r="D47" s="13" t="s">
        <v>28</v>
      </c>
      <c r="E47" s="13" t="s">
        <v>0</v>
      </c>
      <c r="F47" s="13" t="s">
        <v>1</v>
      </c>
      <c r="G47" s="13" t="s">
        <v>2</v>
      </c>
      <c r="H47" s="13" t="s">
        <v>3</v>
      </c>
      <c r="I47" s="13" t="s">
        <v>29</v>
      </c>
    </row>
    <row r="48" spans="2:11" s="10" customFormat="1" ht="19.8" customHeight="1" x14ac:dyDescent="0.15">
      <c r="B48" s="14" t="s">
        <v>15</v>
      </c>
      <c r="C48" s="34">
        <v>4795</v>
      </c>
      <c r="D48" s="34">
        <v>45</v>
      </c>
      <c r="E48" s="34">
        <v>513</v>
      </c>
      <c r="F48" s="34">
        <v>1362</v>
      </c>
      <c r="G48" s="34">
        <v>1657</v>
      </c>
      <c r="H48" s="34">
        <v>981</v>
      </c>
      <c r="I48" s="34">
        <v>237</v>
      </c>
    </row>
    <row r="49" spans="2:9" s="10" customFormat="1" ht="19.8" customHeight="1" thickBot="1" x14ac:dyDescent="0.2">
      <c r="B49" s="20" t="s">
        <v>16</v>
      </c>
      <c r="C49" s="35">
        <v>19</v>
      </c>
      <c r="D49" s="35">
        <v>0</v>
      </c>
      <c r="E49" s="35">
        <v>0</v>
      </c>
      <c r="F49" s="35">
        <v>11</v>
      </c>
      <c r="G49" s="35">
        <v>4</v>
      </c>
      <c r="H49" s="35">
        <v>3</v>
      </c>
      <c r="I49" s="35">
        <v>1</v>
      </c>
    </row>
    <row r="50" spans="2:9" s="10" customFormat="1" ht="19.8" customHeight="1" thickBot="1" x14ac:dyDescent="0.2">
      <c r="B50" s="21" t="s">
        <v>17</v>
      </c>
      <c r="C50" s="36">
        <v>4776</v>
      </c>
      <c r="D50" s="36">
        <v>45</v>
      </c>
      <c r="E50" s="36">
        <v>513</v>
      </c>
      <c r="F50" s="36">
        <v>1351</v>
      </c>
      <c r="G50" s="36">
        <v>1653</v>
      </c>
      <c r="H50" s="36">
        <v>978</v>
      </c>
      <c r="I50" s="37">
        <v>236</v>
      </c>
    </row>
    <row r="51" spans="2:9" s="10" customFormat="1" ht="19.8" customHeight="1" x14ac:dyDescent="0.15">
      <c r="B51" s="24" t="s">
        <v>10</v>
      </c>
      <c r="C51" s="45">
        <v>2962</v>
      </c>
      <c r="D51" s="35">
        <v>15</v>
      </c>
      <c r="E51" s="35">
        <v>215</v>
      </c>
      <c r="F51" s="35">
        <v>838</v>
      </c>
      <c r="G51" s="35">
        <v>1090</v>
      </c>
      <c r="H51" s="35">
        <v>647</v>
      </c>
      <c r="I51" s="35">
        <v>157</v>
      </c>
    </row>
    <row r="52" spans="2:9" s="10" customFormat="1" ht="19.8" customHeight="1" thickBot="1" x14ac:dyDescent="0.2">
      <c r="B52" s="16" t="s">
        <v>11</v>
      </c>
      <c r="C52" s="35">
        <v>1814</v>
      </c>
      <c r="D52" s="35">
        <v>30</v>
      </c>
      <c r="E52" s="35">
        <v>298</v>
      </c>
      <c r="F52" s="35">
        <v>513</v>
      </c>
      <c r="G52" s="35">
        <v>563</v>
      </c>
      <c r="H52" s="35">
        <v>331</v>
      </c>
      <c r="I52" s="35">
        <v>79</v>
      </c>
    </row>
    <row r="53" spans="2:9" s="10" customFormat="1" ht="19.8" customHeight="1" thickTop="1" x14ac:dyDescent="0.15">
      <c r="B53" s="17"/>
      <c r="C53" s="18" t="s">
        <v>23</v>
      </c>
      <c r="D53" s="18" t="s">
        <v>28</v>
      </c>
      <c r="E53" s="18" t="s">
        <v>0</v>
      </c>
      <c r="F53" s="18" t="s">
        <v>1</v>
      </c>
      <c r="G53" s="18" t="s">
        <v>2</v>
      </c>
      <c r="H53" s="18" t="s">
        <v>3</v>
      </c>
      <c r="I53" s="18" t="s">
        <v>29</v>
      </c>
    </row>
    <row r="54" spans="2:9" s="10" customFormat="1" ht="19.8" customHeight="1" x14ac:dyDescent="0.15">
      <c r="B54" s="14" t="s">
        <v>15</v>
      </c>
      <c r="C54" s="33">
        <f>C48/C48</f>
        <v>1</v>
      </c>
      <c r="D54" s="33">
        <f t="shared" ref="D54:I54" si="13">D48/D48</f>
        <v>1</v>
      </c>
      <c r="E54" s="33">
        <f t="shared" si="13"/>
        <v>1</v>
      </c>
      <c r="F54" s="33">
        <f t="shared" si="13"/>
        <v>1</v>
      </c>
      <c r="G54" s="33">
        <f t="shared" si="13"/>
        <v>1</v>
      </c>
      <c r="H54" s="33">
        <f t="shared" si="13"/>
        <v>1</v>
      </c>
      <c r="I54" s="33">
        <f t="shared" si="13"/>
        <v>1</v>
      </c>
    </row>
    <row r="55" spans="2:9" s="10" customFormat="1" ht="19.8" customHeight="1" thickBot="1" x14ac:dyDescent="0.2">
      <c r="B55" s="20" t="s">
        <v>16</v>
      </c>
      <c r="C55" s="46">
        <f>C49/C48</f>
        <v>3.962460896767466E-3</v>
      </c>
      <c r="D55" s="46">
        <f t="shared" ref="D55:I55" si="14">D49/D48</f>
        <v>0</v>
      </c>
      <c r="E55" s="46">
        <f t="shared" si="14"/>
        <v>0</v>
      </c>
      <c r="F55" s="46">
        <f t="shared" si="14"/>
        <v>8.0763582966226141E-3</v>
      </c>
      <c r="G55" s="46">
        <f t="shared" si="14"/>
        <v>2.4140012070006035E-3</v>
      </c>
      <c r="H55" s="46">
        <f t="shared" si="14"/>
        <v>3.0581039755351682E-3</v>
      </c>
      <c r="I55" s="46">
        <f t="shared" si="14"/>
        <v>4.2194092827004216E-3</v>
      </c>
    </row>
    <row r="56" spans="2:9" s="10" customFormat="1" ht="19.8" customHeight="1" thickBot="1" x14ac:dyDescent="0.2">
      <c r="B56" s="21" t="s">
        <v>17</v>
      </c>
      <c r="C56" s="40">
        <f>C50/C48</f>
        <v>0.99603753910323256</v>
      </c>
      <c r="D56" s="40">
        <f t="shared" ref="D56:I56" si="15">D50/D48</f>
        <v>1</v>
      </c>
      <c r="E56" s="40">
        <f t="shared" si="15"/>
        <v>1</v>
      </c>
      <c r="F56" s="40">
        <f t="shared" si="15"/>
        <v>0.99192364170337743</v>
      </c>
      <c r="G56" s="40">
        <f t="shared" si="15"/>
        <v>0.99758599879299936</v>
      </c>
      <c r="H56" s="40">
        <f t="shared" si="15"/>
        <v>0.99694189602446481</v>
      </c>
      <c r="I56" s="42">
        <f t="shared" si="15"/>
        <v>0.99578059071729963</v>
      </c>
    </row>
    <row r="57" spans="2:9" s="10" customFormat="1" ht="19.8" customHeight="1" x14ac:dyDescent="0.15">
      <c r="B57" s="24" t="s">
        <v>10</v>
      </c>
      <c r="C57" s="43">
        <f>C51/C50</f>
        <v>0.62018425460636517</v>
      </c>
      <c r="D57" s="43">
        <f>D51/$D$50</f>
        <v>0.33333333333333331</v>
      </c>
      <c r="E57" s="43">
        <f>E51/$E$50</f>
        <v>0.41910331384015592</v>
      </c>
      <c r="F57" s="43">
        <f>F51/$F$50</f>
        <v>0.62028127313101411</v>
      </c>
      <c r="G57" s="43">
        <f>G51/$G$50</f>
        <v>0.6594071385359952</v>
      </c>
      <c r="H57" s="43">
        <f>H51/$H$50</f>
        <v>0.66155419222903888</v>
      </c>
      <c r="I57" s="43">
        <f>I51/$I$50</f>
        <v>0.6652542372881356</v>
      </c>
    </row>
    <row r="58" spans="2:9" s="10" customFormat="1" ht="19.8" customHeight="1" x14ac:dyDescent="0.15">
      <c r="B58" s="15" t="s">
        <v>11</v>
      </c>
      <c r="C58" s="33">
        <f>C52/C50</f>
        <v>0.37981574539363483</v>
      </c>
      <c r="D58" s="33">
        <f>D52/$D$50</f>
        <v>0.66666666666666663</v>
      </c>
      <c r="E58" s="33">
        <f>E52/$E$50</f>
        <v>0.58089668615984402</v>
      </c>
      <c r="F58" s="33">
        <f>F52/$F$50</f>
        <v>0.37971872686898595</v>
      </c>
      <c r="G58" s="33">
        <f>G52/$G$50</f>
        <v>0.34059286146400486</v>
      </c>
      <c r="H58" s="33">
        <f>H52/$H$50</f>
        <v>0.33844580777096117</v>
      </c>
      <c r="I58" s="33">
        <f>I52/$I$50</f>
        <v>0.3347457627118644</v>
      </c>
    </row>
    <row r="59" spans="2:9" s="10" customFormat="1" ht="19.8" customHeight="1" x14ac:dyDescent="0.15">
      <c r="B59" s="19"/>
      <c r="C59" s="7"/>
      <c r="D59" s="7"/>
      <c r="E59" s="7"/>
      <c r="F59" s="7"/>
      <c r="G59" s="7"/>
      <c r="H59" s="7"/>
      <c r="I59" s="7"/>
    </row>
    <row r="60" spans="2:9" s="10" customFormat="1" ht="19.8" customHeight="1" x14ac:dyDescent="0.15">
      <c r="B60" s="5" t="s">
        <v>33</v>
      </c>
      <c r="C60" s="7"/>
      <c r="D60" s="7"/>
      <c r="E60" s="7"/>
      <c r="F60" s="7"/>
      <c r="G60" s="7"/>
      <c r="H60" s="7"/>
      <c r="I60" s="7"/>
    </row>
    <row r="61" spans="2:9" s="10" customFormat="1" ht="19.8" customHeight="1" x14ac:dyDescent="0.15">
      <c r="B61" s="27"/>
      <c r="C61" s="28" t="s">
        <v>23</v>
      </c>
      <c r="D61" s="28" t="s">
        <v>28</v>
      </c>
      <c r="E61" s="28" t="s">
        <v>0</v>
      </c>
      <c r="F61" s="28" t="s">
        <v>1</v>
      </c>
      <c r="G61" s="28" t="s">
        <v>2</v>
      </c>
      <c r="H61" s="28" t="s">
        <v>3</v>
      </c>
      <c r="I61" s="13" t="s">
        <v>29</v>
      </c>
    </row>
    <row r="62" spans="2:9" s="10" customFormat="1" ht="19.8" customHeight="1" x14ac:dyDescent="0.15">
      <c r="B62" s="14" t="s">
        <v>15</v>
      </c>
      <c r="C62" s="34">
        <v>4795</v>
      </c>
      <c r="D62" s="34">
        <v>45</v>
      </c>
      <c r="E62" s="34">
        <v>513</v>
      </c>
      <c r="F62" s="34">
        <v>1362</v>
      </c>
      <c r="G62" s="34">
        <v>1657</v>
      </c>
      <c r="H62" s="34">
        <v>981</v>
      </c>
      <c r="I62" s="34">
        <v>237</v>
      </c>
    </row>
    <row r="63" spans="2:9" s="10" customFormat="1" ht="19.8" customHeight="1" thickBot="1" x14ac:dyDescent="0.2">
      <c r="B63" s="20" t="s">
        <v>16</v>
      </c>
      <c r="C63" s="35">
        <v>16</v>
      </c>
      <c r="D63" s="35">
        <v>0</v>
      </c>
      <c r="E63" s="35">
        <v>2</v>
      </c>
      <c r="F63" s="35">
        <v>5</v>
      </c>
      <c r="G63" s="35">
        <v>4</v>
      </c>
      <c r="H63" s="35">
        <v>4</v>
      </c>
      <c r="I63" s="35">
        <v>1</v>
      </c>
    </row>
    <row r="64" spans="2:9" s="10" customFormat="1" ht="19.8" customHeight="1" thickBot="1" x14ac:dyDescent="0.2">
      <c r="B64" s="21" t="s">
        <v>17</v>
      </c>
      <c r="C64" s="36">
        <v>4779</v>
      </c>
      <c r="D64" s="36">
        <v>45</v>
      </c>
      <c r="E64" s="36">
        <v>511</v>
      </c>
      <c r="F64" s="36">
        <v>1357</v>
      </c>
      <c r="G64" s="36">
        <v>1653</v>
      </c>
      <c r="H64" s="36">
        <v>977</v>
      </c>
      <c r="I64" s="37">
        <v>236</v>
      </c>
    </row>
    <row r="65" spans="2:9" s="10" customFormat="1" ht="19.8" customHeight="1" x14ac:dyDescent="0.15">
      <c r="B65" s="24" t="s">
        <v>12</v>
      </c>
      <c r="C65" s="47">
        <v>2623</v>
      </c>
      <c r="D65" s="35">
        <v>42</v>
      </c>
      <c r="E65" s="35">
        <v>249</v>
      </c>
      <c r="F65" s="35">
        <v>738</v>
      </c>
      <c r="G65" s="35">
        <v>929</v>
      </c>
      <c r="H65" s="35">
        <v>539</v>
      </c>
      <c r="I65" s="35">
        <v>126</v>
      </c>
    </row>
    <row r="66" spans="2:9" s="10" customFormat="1" ht="19.8" customHeight="1" x14ac:dyDescent="0.15">
      <c r="B66" s="25" t="s">
        <v>19</v>
      </c>
      <c r="C66" s="34">
        <v>2114</v>
      </c>
      <c r="D66" s="35">
        <v>3</v>
      </c>
      <c r="E66" s="35">
        <v>256</v>
      </c>
      <c r="F66" s="35">
        <v>608</v>
      </c>
      <c r="G66" s="35">
        <v>715</v>
      </c>
      <c r="H66" s="35">
        <v>428</v>
      </c>
      <c r="I66" s="35">
        <v>104</v>
      </c>
    </row>
    <row r="67" spans="2:9" s="10" customFormat="1" ht="19.8" customHeight="1" x14ac:dyDescent="0.15">
      <c r="B67" s="15" t="s">
        <v>13</v>
      </c>
      <c r="C67" s="38">
        <v>34</v>
      </c>
      <c r="D67" s="35">
        <v>0</v>
      </c>
      <c r="E67" s="35">
        <v>6</v>
      </c>
      <c r="F67" s="35">
        <v>8</v>
      </c>
      <c r="G67" s="35">
        <v>7</v>
      </c>
      <c r="H67" s="35">
        <v>8</v>
      </c>
      <c r="I67" s="35">
        <v>5</v>
      </c>
    </row>
    <row r="68" spans="2:9" s="10" customFormat="1" ht="19.8" customHeight="1" x14ac:dyDescent="0.15">
      <c r="B68" s="25" t="s">
        <v>20</v>
      </c>
      <c r="C68" s="34">
        <v>3</v>
      </c>
      <c r="D68" s="35">
        <v>0</v>
      </c>
      <c r="E68" s="35">
        <v>0</v>
      </c>
      <c r="F68" s="35">
        <v>2</v>
      </c>
      <c r="G68" s="35">
        <v>0</v>
      </c>
      <c r="H68" s="35">
        <v>1</v>
      </c>
      <c r="I68" s="35">
        <v>0</v>
      </c>
    </row>
    <row r="69" spans="2:9" s="10" customFormat="1" ht="19.8" customHeight="1" thickBot="1" x14ac:dyDescent="0.2">
      <c r="B69" s="16" t="s">
        <v>14</v>
      </c>
      <c r="C69" s="35">
        <v>5</v>
      </c>
      <c r="D69" s="35">
        <v>0</v>
      </c>
      <c r="E69" s="35">
        <v>0</v>
      </c>
      <c r="F69" s="35">
        <v>1</v>
      </c>
      <c r="G69" s="35">
        <v>2</v>
      </c>
      <c r="H69" s="35">
        <v>1</v>
      </c>
      <c r="I69" s="35">
        <v>1</v>
      </c>
    </row>
    <row r="70" spans="2:9" s="10" customFormat="1" ht="19.8" customHeight="1" thickTop="1" x14ac:dyDescent="0.15">
      <c r="B70" s="29"/>
      <c r="C70" s="30" t="s">
        <v>23</v>
      </c>
      <c r="D70" s="30" t="s">
        <v>28</v>
      </c>
      <c r="E70" s="30" t="s">
        <v>0</v>
      </c>
      <c r="F70" s="30" t="s">
        <v>1</v>
      </c>
      <c r="G70" s="30" t="s">
        <v>2</v>
      </c>
      <c r="H70" s="30" t="s">
        <v>3</v>
      </c>
      <c r="I70" s="18" t="s">
        <v>29</v>
      </c>
    </row>
    <row r="71" spans="2:9" s="10" customFormat="1" ht="19.8" customHeight="1" x14ac:dyDescent="0.15">
      <c r="B71" s="14" t="s">
        <v>15</v>
      </c>
      <c r="C71" s="33">
        <f>C62/C62</f>
        <v>1</v>
      </c>
      <c r="D71" s="48">
        <f t="shared" ref="D71:I71" si="16">D62/D62</f>
        <v>1</v>
      </c>
      <c r="E71" s="48">
        <f t="shared" si="16"/>
        <v>1</v>
      </c>
      <c r="F71" s="48">
        <f t="shared" si="16"/>
        <v>1</v>
      </c>
      <c r="G71" s="48">
        <f t="shared" si="16"/>
        <v>1</v>
      </c>
      <c r="H71" s="48">
        <f t="shared" si="16"/>
        <v>1</v>
      </c>
      <c r="I71" s="48">
        <f t="shared" si="16"/>
        <v>1</v>
      </c>
    </row>
    <row r="72" spans="2:9" s="10" customFormat="1" ht="19.8" customHeight="1" thickBot="1" x14ac:dyDescent="0.2">
      <c r="B72" s="20" t="s">
        <v>16</v>
      </c>
      <c r="C72" s="46">
        <f>C63/C62</f>
        <v>3.3368091762252345E-3</v>
      </c>
      <c r="D72" s="39">
        <f t="shared" ref="D72:I72" si="17">D63/D62</f>
        <v>0</v>
      </c>
      <c r="E72" s="39">
        <f t="shared" si="17"/>
        <v>3.8986354775828458E-3</v>
      </c>
      <c r="F72" s="39">
        <f t="shared" si="17"/>
        <v>3.6710719530102789E-3</v>
      </c>
      <c r="G72" s="39">
        <f t="shared" si="17"/>
        <v>2.4140012070006035E-3</v>
      </c>
      <c r="H72" s="39">
        <f t="shared" si="17"/>
        <v>4.0774719673802246E-3</v>
      </c>
      <c r="I72" s="39">
        <f t="shared" si="17"/>
        <v>4.2194092827004216E-3</v>
      </c>
    </row>
    <row r="73" spans="2:9" s="10" customFormat="1" ht="19.8" customHeight="1" thickBot="1" x14ac:dyDescent="0.2">
      <c r="B73" s="21" t="s">
        <v>17</v>
      </c>
      <c r="C73" s="40">
        <f>C64/C62</f>
        <v>0.99666319082377475</v>
      </c>
      <c r="D73" s="41">
        <f t="shared" ref="D73:I73" si="18">D64/D62</f>
        <v>1</v>
      </c>
      <c r="E73" s="41">
        <f t="shared" si="18"/>
        <v>0.99610136452241715</v>
      </c>
      <c r="F73" s="41">
        <f t="shared" si="18"/>
        <v>0.99632892804698969</v>
      </c>
      <c r="G73" s="41">
        <f t="shared" si="18"/>
        <v>0.99758599879299936</v>
      </c>
      <c r="H73" s="41">
        <f t="shared" si="18"/>
        <v>0.99592252803261982</v>
      </c>
      <c r="I73" s="42">
        <f t="shared" si="18"/>
        <v>0.99578059071729963</v>
      </c>
    </row>
    <row r="74" spans="2:9" s="10" customFormat="1" ht="19.8" customHeight="1" x14ac:dyDescent="0.15">
      <c r="B74" s="24" t="s">
        <v>12</v>
      </c>
      <c r="C74" s="43">
        <f>C65/$C$64</f>
        <v>0.5488595940573342</v>
      </c>
      <c r="D74" s="43">
        <f>D65/$D$64</f>
        <v>0.93333333333333335</v>
      </c>
      <c r="E74" s="43">
        <f>E65/$E$64</f>
        <v>0.48727984344422698</v>
      </c>
      <c r="F74" s="43">
        <f>F65/$F$64</f>
        <v>0.54384672070744289</v>
      </c>
      <c r="G74" s="43">
        <f>G65/$G$64</f>
        <v>0.56200846944948579</v>
      </c>
      <c r="H74" s="43">
        <f>H65/$H$64</f>
        <v>0.5516888433981576</v>
      </c>
      <c r="I74" s="43">
        <f>I65/$I$64</f>
        <v>0.53389830508474578</v>
      </c>
    </row>
    <row r="75" spans="2:9" s="10" customFormat="1" ht="19.8" customHeight="1" x14ac:dyDescent="0.15">
      <c r="B75" s="25" t="s">
        <v>19</v>
      </c>
      <c r="C75" s="43">
        <f>C66/$C$64</f>
        <v>0.44235195647625025</v>
      </c>
      <c r="D75" s="43">
        <f t="shared" ref="D75:D78" si="19">D66/$D$64</f>
        <v>6.6666666666666666E-2</v>
      </c>
      <c r="E75" s="43">
        <f t="shared" ref="E75:E78" si="20">E66/$E$64</f>
        <v>0.50097847358121328</v>
      </c>
      <c r="F75" s="43">
        <f t="shared" ref="F75:F78" si="21">F66/$F$64</f>
        <v>0.44804716285924834</v>
      </c>
      <c r="G75" s="43">
        <f t="shared" ref="G75:G78" si="22">G66/$G$64</f>
        <v>0.4325468844525106</v>
      </c>
      <c r="H75" s="43">
        <f t="shared" ref="H75:H78" si="23">H66/$H$64</f>
        <v>0.43807574206755373</v>
      </c>
      <c r="I75" s="43">
        <f t="shared" ref="I75:I78" si="24">I66/$I$64</f>
        <v>0.44067796610169491</v>
      </c>
    </row>
    <row r="76" spans="2:9" s="10" customFormat="1" ht="19.8" customHeight="1" x14ac:dyDescent="0.15">
      <c r="B76" s="15" t="s">
        <v>13</v>
      </c>
      <c r="C76" s="43">
        <f>C67/$C$64</f>
        <v>7.1144590918602217E-3</v>
      </c>
      <c r="D76" s="43">
        <f t="shared" si="19"/>
        <v>0</v>
      </c>
      <c r="E76" s="43">
        <f t="shared" si="20"/>
        <v>1.1741682974559686E-2</v>
      </c>
      <c r="F76" s="43">
        <f t="shared" si="21"/>
        <v>5.8953574060427415E-3</v>
      </c>
      <c r="G76" s="43">
        <f t="shared" si="22"/>
        <v>4.2347247428917122E-3</v>
      </c>
      <c r="H76" s="43">
        <f t="shared" si="23"/>
        <v>8.1883316274309111E-3</v>
      </c>
      <c r="I76" s="43">
        <f t="shared" si="24"/>
        <v>2.1186440677966101E-2</v>
      </c>
    </row>
    <row r="77" spans="2:9" s="10" customFormat="1" ht="19.8" customHeight="1" x14ac:dyDescent="0.15">
      <c r="B77" s="25" t="s">
        <v>20</v>
      </c>
      <c r="C77" s="43">
        <f>C68/$C$64</f>
        <v>6.2774639045825491E-4</v>
      </c>
      <c r="D77" s="43">
        <f t="shared" si="19"/>
        <v>0</v>
      </c>
      <c r="E77" s="43">
        <f t="shared" si="20"/>
        <v>0</v>
      </c>
      <c r="F77" s="43">
        <f t="shared" si="21"/>
        <v>1.4738393515106854E-3</v>
      </c>
      <c r="G77" s="43">
        <f t="shared" si="22"/>
        <v>0</v>
      </c>
      <c r="H77" s="43">
        <f t="shared" si="23"/>
        <v>1.0235414534288639E-3</v>
      </c>
      <c r="I77" s="43">
        <f t="shared" si="24"/>
        <v>0</v>
      </c>
    </row>
    <row r="78" spans="2:9" s="10" customFormat="1" ht="19.8" customHeight="1" x14ac:dyDescent="0.15">
      <c r="B78" s="15" t="s">
        <v>14</v>
      </c>
      <c r="C78" s="43">
        <f>C69/$C$64</f>
        <v>1.0462439840970914E-3</v>
      </c>
      <c r="D78" s="43">
        <f t="shared" si="19"/>
        <v>0</v>
      </c>
      <c r="E78" s="43">
        <f t="shared" si="20"/>
        <v>0</v>
      </c>
      <c r="F78" s="43">
        <f t="shared" si="21"/>
        <v>7.3691967575534268E-4</v>
      </c>
      <c r="G78" s="43">
        <f t="shared" si="22"/>
        <v>1.2099213551119178E-3</v>
      </c>
      <c r="H78" s="43">
        <f t="shared" si="23"/>
        <v>1.0235414534288639E-3</v>
      </c>
      <c r="I78" s="43">
        <f t="shared" si="24"/>
        <v>4.2372881355932203E-3</v>
      </c>
    </row>
    <row r="79" spans="2:9" ht="15" customHeight="1" x14ac:dyDescent="0.2"/>
  </sheetData>
  <phoneticPr fontId="3"/>
  <pageMargins left="0.59055118110236227" right="0.59055118110236227" top="0.78740157480314965" bottom="0.78740157480314965" header="0.39370078740157483" footer="0.27559055118110237"/>
  <pageSetup paperSize="9" scale="85" firstPageNumber="15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１地域別対象者数 </vt:lpstr>
      <vt:lpstr>２項目別集計</vt:lpstr>
      <vt:lpstr>'１地域別対象者数 '!Print_Area</vt:lpstr>
      <vt:lpstr>'２項目別集計'!Print_Area</vt:lpstr>
      <vt:lpstr>'１地域別対象者数 '!Print_Titles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岩手県環境保健研究センター</dc:creator>
  <cp:lastModifiedBy>岩手県健康国保課</cp:lastModifiedBy>
  <cp:lastPrinted>2026-07-10T04:12:26Z</cp:lastPrinted>
  <dcterms:created xsi:type="dcterms:W3CDTF">2009-06-19T02:18:41Z</dcterms:created>
  <dcterms:modified xsi:type="dcterms:W3CDTF">2026-07-10T05:22:09Z</dcterms:modified>
</cp:coreProperties>
</file>