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1.83.21\法務学事課\02　私学振興\0000　幼稚園担当作業フォルダ\Ⅱ　幼稚園の運営費補助金に関すること（特別支援教育費、教育改革推進特別経費、幼児特色）\03_【県】 特色ある幼児教育等振興事業\02_交付事務\R4年度\01_コロナ分\01_当初募集\01_事業計画提出依頼\01_起案\"/>
    </mc:Choice>
  </mc:AlternateContent>
  <bookViews>
    <workbookView xWindow="0" yWindow="0" windowWidth="11712" windowHeight="7260"/>
  </bookViews>
  <sheets>
    <sheet name="緊急環境整備（新型コロナウイルス感染症対策）用" sheetId="4" r:id="rId1"/>
    <sheet name="リスト" sheetId="2" state="hidden" r:id="rId2"/>
  </sheets>
  <definedNames>
    <definedName name="_xlnm._FilterDatabase" localSheetId="0" hidden="1">'緊急環境整備（新型コロナウイルス感染症対策）用'!#REF!</definedName>
    <definedName name="Autoshape1">#REF!</definedName>
    <definedName name="_xlnm.Print_Area" localSheetId="0">'緊急環境整備（新型コロナウイルス感染症対策）用'!$A$1:$AD$44</definedName>
  </definedNames>
  <calcPr calcId="162913"/>
</workbook>
</file>

<file path=xl/calcChain.xml><?xml version="1.0" encoding="utf-8"?>
<calcChain xmlns="http://schemas.openxmlformats.org/spreadsheetml/2006/main">
  <c r="G12" i="4" l="1"/>
  <c r="F15" i="4"/>
  <c r="AA15" i="4" s="1"/>
  <c r="G15" i="4"/>
  <c r="P15" i="4" s="1"/>
  <c r="J15" i="4"/>
  <c r="S15" i="4"/>
  <c r="W15" i="4"/>
  <c r="F16" i="4"/>
  <c r="AA16" i="4" s="1"/>
  <c r="G16" i="4"/>
  <c r="P16" i="4" s="1"/>
  <c r="J16" i="4"/>
  <c r="S16" i="4"/>
  <c r="W16" i="4"/>
  <c r="F17" i="4"/>
  <c r="AA17" i="4" s="1"/>
  <c r="G17" i="4"/>
  <c r="P17" i="4" s="1"/>
  <c r="J17" i="4"/>
  <c r="S17" i="4"/>
  <c r="W17" i="4"/>
  <c r="F18" i="4"/>
  <c r="AA18" i="4" s="1"/>
  <c r="G18" i="4"/>
  <c r="P18" i="4" s="1"/>
  <c r="J18" i="4"/>
  <c r="S18" i="4"/>
  <c r="W18" i="4"/>
  <c r="F19" i="4"/>
  <c r="AA19" i="4" s="1"/>
  <c r="G19" i="4"/>
  <c r="P19" i="4" s="1"/>
  <c r="J19" i="4"/>
  <c r="S19" i="4"/>
  <c r="W19" i="4"/>
  <c r="F20" i="4"/>
  <c r="AA20" i="4" s="1"/>
  <c r="G20" i="4"/>
  <c r="P20" i="4" s="1"/>
  <c r="J20" i="4"/>
  <c r="S20" i="4"/>
  <c r="W20" i="4"/>
  <c r="F21" i="4"/>
  <c r="G21" i="4"/>
  <c r="P21" i="4" s="1"/>
  <c r="J21" i="4"/>
  <c r="S21" i="4"/>
  <c r="W21" i="4"/>
  <c r="AA21" i="4"/>
  <c r="F22" i="4"/>
  <c r="AA22" i="4" s="1"/>
  <c r="G22" i="4"/>
  <c r="P22" i="4" s="1"/>
  <c r="J22" i="4"/>
  <c r="S22" i="4"/>
  <c r="W22" i="4"/>
  <c r="F23" i="4"/>
  <c r="AA23" i="4" s="1"/>
  <c r="G23" i="4"/>
  <c r="P23" i="4" s="1"/>
  <c r="J23" i="4"/>
  <c r="S23" i="4"/>
  <c r="W23" i="4"/>
  <c r="F24" i="4"/>
  <c r="AA24" i="4" s="1"/>
  <c r="G24" i="4"/>
  <c r="P24" i="4" s="1"/>
  <c r="J24" i="4"/>
  <c r="S24" i="4"/>
  <c r="W24" i="4"/>
  <c r="F25" i="4"/>
  <c r="AA25" i="4" s="1"/>
  <c r="G25" i="4"/>
  <c r="P25" i="4" s="1"/>
  <c r="J25" i="4"/>
  <c r="S25" i="4"/>
  <c r="W25" i="4"/>
  <c r="F26" i="4"/>
  <c r="AA26" i="4" s="1"/>
  <c r="G26" i="4"/>
  <c r="P26" i="4" s="1"/>
  <c r="J26" i="4"/>
  <c r="S26" i="4"/>
  <c r="W26" i="4"/>
  <c r="F27" i="4"/>
  <c r="G27" i="4"/>
  <c r="P27" i="4" s="1"/>
  <c r="J27" i="4"/>
  <c r="S27" i="4"/>
  <c r="W27" i="4"/>
  <c r="AA27" i="4"/>
  <c r="F28" i="4"/>
  <c r="AA28" i="4" s="1"/>
  <c r="G28" i="4"/>
  <c r="P28" i="4" s="1"/>
  <c r="J28" i="4"/>
  <c r="S28" i="4"/>
  <c r="W28" i="4"/>
  <c r="F29" i="4"/>
  <c r="AA29" i="4" s="1"/>
  <c r="G29" i="4"/>
  <c r="P29" i="4" s="1"/>
  <c r="J29" i="4"/>
  <c r="S29" i="4"/>
  <c r="W29" i="4"/>
  <c r="F30" i="4"/>
  <c r="AA30" i="4" s="1"/>
  <c r="G30" i="4"/>
  <c r="P30" i="4" s="1"/>
  <c r="J30" i="4"/>
  <c r="S30" i="4"/>
  <c r="W30" i="4"/>
  <c r="F31" i="4"/>
  <c r="AA31" i="4" s="1"/>
  <c r="G31" i="4"/>
  <c r="P31" i="4" s="1"/>
  <c r="J31" i="4"/>
  <c r="S31" i="4"/>
  <c r="W31" i="4"/>
  <c r="F32" i="4"/>
  <c r="AA32" i="4" s="1"/>
  <c r="G32" i="4"/>
  <c r="P32" i="4" s="1"/>
  <c r="J32" i="4"/>
  <c r="S32" i="4"/>
  <c r="W32" i="4"/>
  <c r="F33" i="4"/>
  <c r="AA33" i="4" s="1"/>
  <c r="G33" i="4"/>
  <c r="P33" i="4" s="1"/>
  <c r="J33" i="4"/>
  <c r="S33" i="4"/>
  <c r="W33" i="4"/>
  <c r="F34" i="4"/>
  <c r="AA34" i="4" s="1"/>
  <c r="G34" i="4"/>
  <c r="P34" i="4" s="1"/>
  <c r="J34" i="4"/>
  <c r="S34" i="4"/>
  <c r="W34" i="4"/>
  <c r="F35" i="4"/>
  <c r="AA35" i="4" s="1"/>
  <c r="G35" i="4"/>
  <c r="P35" i="4" s="1"/>
  <c r="J35" i="4"/>
  <c r="S35" i="4"/>
  <c r="W35" i="4"/>
  <c r="F36" i="4"/>
  <c r="AA36" i="4" s="1"/>
  <c r="G36" i="4"/>
  <c r="P36" i="4" s="1"/>
  <c r="J36" i="4"/>
  <c r="S36" i="4"/>
  <c r="W36" i="4"/>
  <c r="F37" i="4"/>
  <c r="AA37" i="4" s="1"/>
  <c r="G37" i="4"/>
  <c r="P37" i="4" s="1"/>
  <c r="J37" i="4"/>
  <c r="S37" i="4"/>
  <c r="W37" i="4"/>
  <c r="F38" i="4"/>
  <c r="AA38" i="4" s="1"/>
  <c r="G38" i="4"/>
  <c r="P38" i="4" s="1"/>
  <c r="J38" i="4"/>
  <c r="S38" i="4"/>
  <c r="W38" i="4"/>
  <c r="F39" i="4"/>
  <c r="AA39" i="4" s="1"/>
  <c r="G39" i="4"/>
  <c r="P39" i="4" s="1"/>
  <c r="J39" i="4"/>
  <c r="S39" i="4"/>
  <c r="W39" i="4"/>
  <c r="F40" i="4"/>
  <c r="AA40" i="4" s="1"/>
  <c r="G40" i="4"/>
  <c r="P40" i="4" s="1"/>
  <c r="J40" i="4"/>
  <c r="S40" i="4"/>
  <c r="W40" i="4"/>
  <c r="F41" i="4"/>
  <c r="AA41" i="4" s="1"/>
  <c r="G41" i="4"/>
  <c r="P41" i="4" s="1"/>
  <c r="J41" i="4"/>
  <c r="S41" i="4"/>
  <c r="W41" i="4"/>
  <c r="F42" i="4"/>
  <c r="AA42" i="4" s="1"/>
  <c r="G42" i="4"/>
  <c r="P42" i="4" s="1"/>
  <c r="J42" i="4"/>
  <c r="S42" i="4"/>
  <c r="W42" i="4"/>
  <c r="F43" i="4"/>
  <c r="AA43" i="4" s="1"/>
  <c r="G43" i="4"/>
  <c r="P43" i="4" s="1"/>
  <c r="J43" i="4"/>
  <c r="S43" i="4"/>
  <c r="W43" i="4"/>
  <c r="F44" i="4"/>
  <c r="AA44" i="4" s="1"/>
  <c r="G44" i="4"/>
  <c r="P44" i="4" s="1"/>
  <c r="J44" i="4"/>
  <c r="S44" i="4"/>
  <c r="W44" i="4"/>
  <c r="R44" i="4" l="1"/>
  <c r="AB44" i="4" s="1"/>
  <c r="R22" i="4"/>
  <c r="AB22" i="4" s="1"/>
  <c r="R38" i="4"/>
  <c r="AB38" i="4" s="1"/>
  <c r="R34" i="4"/>
  <c r="AB34" i="4" s="1"/>
  <c r="R30" i="4"/>
  <c r="AB30" i="4" s="1"/>
  <c r="R40" i="4"/>
  <c r="AB40" i="4" s="1"/>
  <c r="R36" i="4"/>
  <c r="AB36" i="4" s="1"/>
  <c r="R15" i="4"/>
  <c r="R42" i="4"/>
  <c r="AB42" i="4" s="1"/>
  <c r="R35" i="4"/>
  <c r="AB35" i="4" s="1"/>
  <c r="R32" i="4"/>
  <c r="AB32" i="4" s="1"/>
  <c r="R26" i="4"/>
  <c r="AB26" i="4" s="1"/>
  <c r="R39" i="4"/>
  <c r="R31" i="4"/>
  <c r="AB31" i="4" s="1"/>
  <c r="R18" i="4"/>
  <c r="AB18" i="4" s="1"/>
  <c r="R43" i="4"/>
  <c r="AB43" i="4" s="1"/>
  <c r="R28" i="4"/>
  <c r="AB28" i="4" s="1"/>
  <c r="R27" i="4"/>
  <c r="AB27" i="4" s="1"/>
  <c r="R24" i="4"/>
  <c r="AB24" i="4" s="1"/>
  <c r="R23" i="4"/>
  <c r="AB23" i="4" s="1"/>
  <c r="R20" i="4"/>
  <c r="AB20" i="4" s="1"/>
  <c r="R19" i="4"/>
  <c r="R16" i="4"/>
  <c r="AB16" i="4" s="1"/>
  <c r="AB15" i="4"/>
  <c r="AB39" i="4"/>
  <c r="AB19" i="4"/>
  <c r="R41" i="4"/>
  <c r="AB41" i="4" s="1"/>
  <c r="R37" i="4"/>
  <c r="AB37" i="4" s="1"/>
  <c r="R33" i="4"/>
  <c r="AB33" i="4" s="1"/>
  <c r="R29" i="4"/>
  <c r="AB29" i="4" s="1"/>
  <c r="R25" i="4"/>
  <c r="AB25" i="4" s="1"/>
  <c r="R21" i="4"/>
  <c r="AB21" i="4" s="1"/>
  <c r="R17" i="4"/>
  <c r="AB17" i="4" s="1"/>
  <c r="AA14" i="4"/>
  <c r="S12" i="4" l="1"/>
  <c r="F13" i="4" l="1"/>
  <c r="AA13" i="4" s="1"/>
  <c r="F12" i="4"/>
  <c r="AA12" i="4" s="1"/>
  <c r="W14" i="4" l="1"/>
  <c r="S14" i="4"/>
  <c r="J14" i="4"/>
  <c r="G14" i="4"/>
  <c r="P14" i="4" s="1"/>
  <c r="W13" i="4"/>
  <c r="S13" i="4"/>
  <c r="J13" i="4"/>
  <c r="G13" i="4"/>
  <c r="P13" i="4" s="1"/>
  <c r="R13" i="4" l="1"/>
  <c r="AB13" i="4" s="1"/>
  <c r="R14" i="4"/>
  <c r="AB14" i="4" s="1"/>
  <c r="F11" i="4"/>
  <c r="AA11" i="4" s="1"/>
  <c r="W11" i="4"/>
  <c r="S11" i="4"/>
  <c r="J11" i="4"/>
  <c r="G11" i="4"/>
  <c r="P11" i="4" s="1"/>
  <c r="R11" i="4" l="1"/>
  <c r="AB11" i="4" s="1"/>
  <c r="J12" i="4" l="1"/>
  <c r="W12" i="4" l="1"/>
  <c r="R12" i="4" l="1"/>
  <c r="AB12" i="4" s="1"/>
  <c r="P12" i="4"/>
</calcChain>
</file>

<file path=xl/sharedStrings.xml><?xml version="1.0" encoding="utf-8"?>
<sst xmlns="http://schemas.openxmlformats.org/spreadsheetml/2006/main" count="73" uniqueCount="62">
  <si>
    <t>③定員（60人以上）</t>
  </si>
  <si>
    <t>②定員（20人以上59人以下)</t>
  </si>
  <si>
    <t>①定員（19人以下）</t>
  </si>
  <si>
    <t>区分</t>
    <rPh sb="0" eb="2">
      <t>クブン</t>
    </rPh>
    <phoneticPr fontId="1"/>
  </si>
  <si>
    <t>金額</t>
    <rPh sb="0" eb="2">
      <t>キンガク</t>
    </rPh>
    <phoneticPr fontId="1"/>
  </si>
  <si>
    <t>OFFSET(Sheet1!$A$2,0,MATCH($N$67,Sheet1!$B$1:$E$1,0),COUNTA(OFFSET(Sheet1!$A$2,0,MATCH($N$67,Sheet1!$B$1:$E$1,0),6,1)),1)</t>
    <phoneticPr fontId="1"/>
  </si>
  <si>
    <t>（単位：千円）</t>
    <rPh sb="1" eb="3">
      <t>タンイ</t>
    </rPh>
    <rPh sb="4" eb="6">
      <t>センエン</t>
    </rPh>
    <phoneticPr fontId="1"/>
  </si>
  <si>
    <t>所管園数
（園）</t>
    <rPh sb="0" eb="2">
      <t>ショカン</t>
    </rPh>
    <rPh sb="2" eb="3">
      <t>エン</t>
    </rPh>
    <rPh sb="3" eb="4">
      <t>スウ</t>
    </rPh>
    <rPh sb="6" eb="7">
      <t>エン</t>
    </rPh>
    <phoneticPr fontId="1"/>
  </si>
  <si>
    <t>担当者名</t>
    <rPh sb="0" eb="3">
      <t>タントウシャ</t>
    </rPh>
    <rPh sb="3" eb="4">
      <t>メイ</t>
    </rPh>
    <phoneticPr fontId="1"/>
  </si>
  <si>
    <t>連絡先</t>
    <rPh sb="0" eb="3">
      <t>レンラクサキ</t>
    </rPh>
    <phoneticPr fontId="1"/>
  </si>
  <si>
    <t>①</t>
    <phoneticPr fontId="1"/>
  </si>
  <si>
    <t>②</t>
    <phoneticPr fontId="1"/>
  </si>
  <si>
    <t>公立</t>
    <rPh sb="0" eb="2">
      <t>コウリツ</t>
    </rPh>
    <phoneticPr fontId="1"/>
  </si>
  <si>
    <t>私立</t>
    <rPh sb="0" eb="2">
      <t>シリツ</t>
    </rPh>
    <phoneticPr fontId="1"/>
  </si>
  <si>
    <t>申請済園数</t>
    <rPh sb="0" eb="2">
      <t>シンセイ</t>
    </rPh>
    <rPh sb="2" eb="3">
      <t>ズ</t>
    </rPh>
    <rPh sb="3" eb="4">
      <t>エン</t>
    </rPh>
    <rPh sb="4" eb="5">
      <t>スウ</t>
    </rPh>
    <phoneticPr fontId="1"/>
  </si>
  <si>
    <t>一括購入分</t>
    <rPh sb="0" eb="2">
      <t>イッカツ</t>
    </rPh>
    <rPh sb="2" eb="4">
      <t>コウニュウ</t>
    </rPh>
    <rPh sb="4" eb="5">
      <t>ブン</t>
    </rPh>
    <phoneticPr fontId="1"/>
  </si>
  <si>
    <t>設置者購入分</t>
    <rPh sb="0" eb="3">
      <t>セッチシャ</t>
    </rPh>
    <rPh sb="3" eb="5">
      <t>コウニュウ</t>
    </rPh>
    <rPh sb="5" eb="6">
      <t>ブン</t>
    </rPh>
    <phoneticPr fontId="1"/>
  </si>
  <si>
    <t>購入物品</t>
    <rPh sb="0" eb="2">
      <t>コウニュウ</t>
    </rPh>
    <rPh sb="2" eb="4">
      <t>ブッピン</t>
    </rPh>
    <phoneticPr fontId="1"/>
  </si>
  <si>
    <t>内訳</t>
    <rPh sb="0" eb="2">
      <t>ウチワケ</t>
    </rPh>
    <phoneticPr fontId="1"/>
  </si>
  <si>
    <t>人件費</t>
    <rPh sb="0" eb="3">
      <t>ジンケンヒ</t>
    </rPh>
    <phoneticPr fontId="1"/>
  </si>
  <si>
    <t>その他
【自由記述】</t>
    <rPh sb="2" eb="3">
      <t>タ</t>
    </rPh>
    <rPh sb="5" eb="7">
      <t>ジユウ</t>
    </rPh>
    <rPh sb="7" eb="9">
      <t>キジュツ</t>
    </rPh>
    <phoneticPr fontId="1"/>
  </si>
  <si>
    <t>詳細</t>
    <rPh sb="0" eb="2">
      <t>ショウサイ</t>
    </rPh>
    <phoneticPr fontId="1"/>
  </si>
  <si>
    <t>○</t>
  </si>
  <si>
    <t>△△</t>
    <phoneticPr fontId="1"/>
  </si>
  <si>
    <t>03-XXXX-XXXX</t>
    <phoneticPr fontId="1"/>
  </si>
  <si>
    <t>区分</t>
    <rPh sb="0" eb="2">
      <t>クブン</t>
    </rPh>
    <phoneticPr fontId="1"/>
  </si>
  <si>
    <t>私立</t>
    <rPh sb="0" eb="2">
      <t>シリツ</t>
    </rPh>
    <phoneticPr fontId="1"/>
  </si>
  <si>
    <t>設置種別</t>
    <rPh sb="0" eb="2">
      <t>セッチ</t>
    </rPh>
    <rPh sb="2" eb="4">
      <t>シュベツ</t>
    </rPh>
    <phoneticPr fontId="1"/>
  </si>
  <si>
    <t>幼稚園</t>
    <rPh sb="0" eb="3">
      <t>ヨウチエン</t>
    </rPh>
    <phoneticPr fontId="1"/>
  </si>
  <si>
    <t>幼稚園型認定こども園</t>
    <rPh sb="0" eb="3">
      <t>ヨウチエン</t>
    </rPh>
    <rPh sb="3" eb="4">
      <t>ガタ</t>
    </rPh>
    <rPh sb="4" eb="6">
      <t>ニンテイ</t>
    </rPh>
    <rPh sb="9" eb="10">
      <t>エン</t>
    </rPh>
    <phoneticPr fontId="1"/>
  </si>
  <si>
    <t>設置種別</t>
    <rPh sb="0" eb="2">
      <t>セッチ</t>
    </rPh>
    <rPh sb="2" eb="4">
      <t>シュベツ</t>
    </rPh>
    <phoneticPr fontId="1"/>
  </si>
  <si>
    <t>OFFSET(Sheet1!$A$48,0,MATCH(D227,Sheet1!$B$47:$E$47,0),COUNTA(OFFSET(Sheet1!$A$48,0,MATCH(D227,Sheet1!$B$47:$E$47,0),3,1)),1)</t>
    <phoneticPr fontId="1"/>
  </si>
  <si>
    <t>OFFSET(A18,0,MATCH(都道府県・市区町村用!B19,リスト!B17:E17,0),COUNTA(OFFSET(リスト!A18,0,MATCH(都道府県・市区町村用!B19,リスト!B17:E17,0),4,1)),1)</t>
    <phoneticPr fontId="1"/>
  </si>
  <si>
    <t>定員区分
（19人以下）
（園数）</t>
    <rPh sb="0" eb="2">
      <t>テイイン</t>
    </rPh>
    <rPh sb="2" eb="4">
      <t>クブン</t>
    </rPh>
    <rPh sb="8" eb="9">
      <t>ニン</t>
    </rPh>
    <rPh sb="9" eb="11">
      <t>イカ</t>
    </rPh>
    <rPh sb="14" eb="15">
      <t>エン</t>
    </rPh>
    <rPh sb="15" eb="16">
      <t>スウ</t>
    </rPh>
    <phoneticPr fontId="1"/>
  </si>
  <si>
    <t>定員区分
（20人以上59人以下）
（園数）</t>
    <rPh sb="0" eb="2">
      <t>テイイン</t>
    </rPh>
    <rPh sb="2" eb="4">
      <t>クブン</t>
    </rPh>
    <rPh sb="8" eb="9">
      <t>ニン</t>
    </rPh>
    <rPh sb="9" eb="11">
      <t>イジョウ</t>
    </rPh>
    <rPh sb="13" eb="14">
      <t>ニン</t>
    </rPh>
    <rPh sb="14" eb="16">
      <t>イカ</t>
    </rPh>
    <rPh sb="19" eb="20">
      <t>エン</t>
    </rPh>
    <rPh sb="20" eb="21">
      <t>スウ</t>
    </rPh>
    <phoneticPr fontId="1"/>
  </si>
  <si>
    <t>定員区分
（60人以上）
（園数）</t>
    <rPh sb="0" eb="2">
      <t>テイイン</t>
    </rPh>
    <rPh sb="2" eb="4">
      <t>クブン</t>
    </rPh>
    <rPh sb="8" eb="9">
      <t>ニン</t>
    </rPh>
    <rPh sb="9" eb="11">
      <t>イジョウ</t>
    </rPh>
    <rPh sb="14" eb="15">
      <t>エン</t>
    </rPh>
    <rPh sb="15" eb="16">
      <t>スウ</t>
    </rPh>
    <phoneticPr fontId="1"/>
  </si>
  <si>
    <t>定員入力
（人数）</t>
    <rPh sb="0" eb="2">
      <t>テイイン</t>
    </rPh>
    <rPh sb="2" eb="4">
      <t>ニュウリョク</t>
    </rPh>
    <rPh sb="6" eb="8">
      <t>ニンズウ</t>
    </rPh>
    <phoneticPr fontId="1"/>
  </si>
  <si>
    <r>
      <t xml:space="preserve">定員区分
</t>
    </r>
    <r>
      <rPr>
        <b/>
        <sz val="14"/>
        <color rgb="FFFF0000"/>
        <rFont val="ＭＳ Ｐゴシック"/>
        <family val="3"/>
        <charset val="128"/>
        <scheme val="minor"/>
      </rPr>
      <t>(自動入力)</t>
    </r>
    <rPh sb="0" eb="2">
      <t>テイイン</t>
    </rPh>
    <rPh sb="2" eb="4">
      <t>クブン</t>
    </rPh>
    <rPh sb="6" eb="8">
      <t>ジドウ</t>
    </rPh>
    <rPh sb="8" eb="10">
      <t>ニュウリョク</t>
    </rPh>
    <phoneticPr fontId="1"/>
  </si>
  <si>
    <r>
      <t xml:space="preserve">交付基準額
(b)
※定員区分により上限額が異なる
</t>
    </r>
    <r>
      <rPr>
        <sz val="14"/>
        <color rgb="FFFF0000"/>
        <rFont val="ＭＳ Ｐゴシック"/>
        <family val="3"/>
        <charset val="128"/>
        <scheme val="minor"/>
      </rPr>
      <t>（自動計算）</t>
    </r>
    <rPh sb="0" eb="2">
      <t>コウフ</t>
    </rPh>
    <rPh sb="2" eb="4">
      <t>キジュン</t>
    </rPh>
    <rPh sb="4" eb="5">
      <t>ガク</t>
    </rPh>
    <rPh sb="12" eb="14">
      <t>テイイン</t>
    </rPh>
    <rPh sb="14" eb="16">
      <t>クブン</t>
    </rPh>
    <rPh sb="19" eb="22">
      <t>ジョウゲンガク</t>
    </rPh>
    <rPh sb="23" eb="24">
      <t>コト</t>
    </rPh>
    <rPh sb="28" eb="30">
      <t>ジドウ</t>
    </rPh>
    <rPh sb="30" eb="32">
      <t>ケイサン</t>
    </rPh>
    <phoneticPr fontId="1"/>
  </si>
  <si>
    <t>S+U</t>
    <phoneticPr fontId="1"/>
  </si>
  <si>
    <t>X+Y</t>
    <phoneticPr fontId="1"/>
  </si>
  <si>
    <t>（参考）</t>
    <rPh sb="1" eb="3">
      <t>サンコウ</t>
    </rPh>
    <phoneticPr fontId="1"/>
  </si>
  <si>
    <t>規則データに入力する数式</t>
    <rPh sb="0" eb="2">
      <t>キソク</t>
    </rPh>
    <rPh sb="6" eb="8">
      <t>ニュウリョク</t>
    </rPh>
    <rPh sb="10" eb="12">
      <t>スウシキ</t>
    </rPh>
    <phoneticPr fontId="1"/>
  </si>
  <si>
    <t>金額</t>
    <rPh sb="0" eb="2">
      <t>キンガク</t>
    </rPh>
    <phoneticPr fontId="1"/>
  </si>
  <si>
    <t>市区町村</t>
    <rPh sb="0" eb="4">
      <t>シクチョウソン</t>
    </rPh>
    <phoneticPr fontId="1"/>
  </si>
  <si>
    <r>
      <t xml:space="preserve">感染症対策を徹底するために必要なかかり増し経費
</t>
    </r>
    <r>
      <rPr>
        <sz val="11"/>
        <color rgb="FFFF0000"/>
        <rFont val="ＭＳ Ｐゴシック"/>
        <family val="3"/>
        <charset val="128"/>
        <scheme val="minor"/>
      </rPr>
      <t>（自動計算）</t>
    </r>
    <rPh sb="0" eb="3">
      <t>カンセンショウ</t>
    </rPh>
    <rPh sb="3" eb="5">
      <t>タイサク</t>
    </rPh>
    <rPh sb="6" eb="8">
      <t>テッテイ</t>
    </rPh>
    <rPh sb="13" eb="15">
      <t>ヒツヨウ</t>
    </rPh>
    <rPh sb="19" eb="20">
      <t>マ</t>
    </rPh>
    <rPh sb="21" eb="23">
      <t>ケイヒ</t>
    </rPh>
    <rPh sb="25" eb="27">
      <t>ジドウ</t>
    </rPh>
    <rPh sb="27" eb="29">
      <t>ケイサン</t>
    </rPh>
    <phoneticPr fontId="1"/>
  </si>
  <si>
    <r>
      <t xml:space="preserve">交付対象額
（①＋②）
（a)
</t>
    </r>
    <r>
      <rPr>
        <sz val="11"/>
        <color rgb="FFFF0000"/>
        <rFont val="ＭＳ Ｐゴシック"/>
        <family val="3"/>
        <charset val="128"/>
        <scheme val="minor"/>
      </rPr>
      <t>（自動計算）</t>
    </r>
    <rPh sb="0" eb="2">
      <t>コウフ</t>
    </rPh>
    <rPh sb="2" eb="4">
      <t>タイショウ</t>
    </rPh>
    <rPh sb="4" eb="5">
      <t>ガク</t>
    </rPh>
    <rPh sb="5" eb="6">
      <t>ジツガク</t>
    </rPh>
    <rPh sb="17" eb="19">
      <t>ジドウ</t>
    </rPh>
    <rPh sb="19" eb="21">
      <t>ケイサン</t>
    </rPh>
    <phoneticPr fontId="1"/>
  </si>
  <si>
    <r>
      <t xml:space="preserve">定員区分
（園数）
</t>
    </r>
    <r>
      <rPr>
        <sz val="11"/>
        <color rgb="FFFF0000"/>
        <rFont val="ＭＳ Ｐゴシック"/>
        <family val="3"/>
        <charset val="128"/>
        <scheme val="minor"/>
      </rPr>
      <t>（自動計算）</t>
    </r>
    <rPh sb="0" eb="2">
      <t>テイイン</t>
    </rPh>
    <rPh sb="2" eb="4">
      <t>クブン</t>
    </rPh>
    <rPh sb="6" eb="7">
      <t>エン</t>
    </rPh>
    <rPh sb="7" eb="8">
      <t>スウ</t>
    </rPh>
    <rPh sb="11" eb="13">
      <t>ジドウ</t>
    </rPh>
    <rPh sb="13" eb="15">
      <t>ケイサン</t>
    </rPh>
    <phoneticPr fontId="1"/>
  </si>
  <si>
    <r>
      <t xml:space="preserve">交付園数
（園）
</t>
    </r>
    <r>
      <rPr>
        <sz val="11"/>
        <color rgb="FFFF0000"/>
        <rFont val="ＭＳ Ｐゴシック"/>
        <family val="3"/>
        <charset val="128"/>
        <scheme val="minor"/>
      </rPr>
      <t>（自動計算）</t>
    </r>
    <rPh sb="0" eb="2">
      <t>コウフ</t>
    </rPh>
    <rPh sb="2" eb="3">
      <t>エン</t>
    </rPh>
    <rPh sb="3" eb="4">
      <t>スウ</t>
    </rPh>
    <rPh sb="10" eb="12">
      <t>ジドウ</t>
    </rPh>
    <rPh sb="12" eb="14">
      <t>ケイサン</t>
    </rPh>
    <phoneticPr fontId="1"/>
  </si>
  <si>
    <r>
      <t xml:space="preserve">未申請園数
</t>
    </r>
    <r>
      <rPr>
        <sz val="11"/>
        <color rgb="FFFF0000"/>
        <rFont val="ＭＳ Ｐゴシック"/>
        <family val="3"/>
        <charset val="128"/>
        <scheme val="minor"/>
      </rPr>
      <t>（自動計算）</t>
    </r>
    <rPh sb="0" eb="3">
      <t>ミシンセイ</t>
    </rPh>
    <rPh sb="3" eb="4">
      <t>エン</t>
    </rPh>
    <rPh sb="4" eb="5">
      <t>スウ</t>
    </rPh>
    <rPh sb="7" eb="9">
      <t>ジドウ</t>
    </rPh>
    <rPh sb="9" eb="11">
      <t>ケイサン</t>
    </rPh>
    <phoneticPr fontId="1"/>
  </si>
  <si>
    <r>
      <t xml:space="preserve">交付希望額
（a）と（b）を比較して
小さい額/2
</t>
    </r>
    <r>
      <rPr>
        <sz val="14"/>
        <color rgb="FFFF0000"/>
        <rFont val="ＭＳ Ｐゴシック"/>
        <family val="3"/>
        <charset val="128"/>
        <scheme val="minor"/>
      </rPr>
      <t>（自動入力）</t>
    </r>
    <rPh sb="0" eb="2">
      <t>コウフ</t>
    </rPh>
    <rPh sb="2" eb="4">
      <t>キボウ</t>
    </rPh>
    <rPh sb="4" eb="5">
      <t>ガク</t>
    </rPh>
    <rPh sb="14" eb="16">
      <t>ヒカク</t>
    </rPh>
    <rPh sb="19" eb="20">
      <t>チイ</t>
    </rPh>
    <rPh sb="22" eb="23">
      <t>ガク</t>
    </rPh>
    <rPh sb="27" eb="31">
      <t>ジドウニュウリョク</t>
    </rPh>
    <phoneticPr fontId="1"/>
  </si>
  <si>
    <r>
      <t xml:space="preserve">消毒液やハンドソープ等の配布、感染防止用の消耗品購入
</t>
    </r>
    <r>
      <rPr>
        <sz val="11"/>
        <color rgb="FFFF0000"/>
        <rFont val="ＭＳ Ｐゴシック"/>
        <family val="3"/>
        <charset val="128"/>
        <scheme val="minor"/>
      </rPr>
      <t>（自動計算）</t>
    </r>
    <rPh sb="0" eb="2">
      <t>ショウドク</t>
    </rPh>
    <rPh sb="2" eb="3">
      <t>エキ</t>
    </rPh>
    <rPh sb="10" eb="11">
      <t>ナド</t>
    </rPh>
    <rPh sb="12" eb="14">
      <t>ハイフ</t>
    </rPh>
    <rPh sb="15" eb="17">
      <t>カンセン</t>
    </rPh>
    <rPh sb="17" eb="20">
      <t>ボウシヨウ</t>
    </rPh>
    <rPh sb="21" eb="24">
      <t>ショウモウヒン</t>
    </rPh>
    <rPh sb="24" eb="26">
      <t>コウニュウ</t>
    </rPh>
    <rPh sb="28" eb="30">
      <t>ジドウ</t>
    </rPh>
    <rPh sb="30" eb="32">
      <t>ケイサン</t>
    </rPh>
    <phoneticPr fontId="1"/>
  </si>
  <si>
    <t>H+I+J=K</t>
    <phoneticPr fontId="1"/>
  </si>
  <si>
    <t>L+M+N=H</t>
    <phoneticPr fontId="1"/>
  </si>
  <si>
    <t>都道府県</t>
    <rPh sb="0" eb="4">
      <t>トドウフケン</t>
    </rPh>
    <phoneticPr fontId="1"/>
  </si>
  <si>
    <t>【記載例】○○幼稚園</t>
    <rPh sb="1" eb="3">
      <t>キサイ</t>
    </rPh>
    <rPh sb="3" eb="4">
      <t>レイ</t>
    </rPh>
    <rPh sb="7" eb="10">
      <t>ヨウチエン</t>
    </rPh>
    <phoneticPr fontId="1"/>
  </si>
  <si>
    <t>設置者名
（園名）</t>
    <rPh sb="0" eb="3">
      <t>セッチシャ</t>
    </rPh>
    <rPh sb="3" eb="4">
      <t>メイ</t>
    </rPh>
    <rPh sb="6" eb="8">
      <t>エンメイ</t>
    </rPh>
    <phoneticPr fontId="1"/>
  </si>
  <si>
    <t>マスク、消毒液</t>
    <rPh sb="4" eb="7">
      <t>ショウドクエキ</t>
    </rPh>
    <phoneticPr fontId="1"/>
  </si>
  <si>
    <t>消毒・清掃作業等の外部委託費</t>
    <rPh sb="0" eb="2">
      <t>ショウドク</t>
    </rPh>
    <rPh sb="3" eb="5">
      <t>セイソウ</t>
    </rPh>
    <rPh sb="5" eb="7">
      <t>サギョウ</t>
    </rPh>
    <rPh sb="7" eb="8">
      <t>トウ</t>
    </rPh>
    <rPh sb="9" eb="11">
      <t>ガイブ</t>
    </rPh>
    <rPh sb="11" eb="14">
      <t>イタクヒ</t>
    </rPh>
    <phoneticPr fontId="1"/>
  </si>
  <si>
    <t>令和４年度教育の質の向上のための緊急環境整備（新型コロナウイルス感染症対策）内訳書</t>
    <rPh sb="0" eb="2">
      <t>レイワ</t>
    </rPh>
    <rPh sb="3" eb="5">
      <t>ネンド</t>
    </rPh>
    <rPh sb="5" eb="7">
      <t>キョウイク</t>
    </rPh>
    <rPh sb="8" eb="9">
      <t>シツ</t>
    </rPh>
    <rPh sb="10" eb="12">
      <t>コウジョウ</t>
    </rPh>
    <rPh sb="16" eb="18">
      <t>キンキュウ</t>
    </rPh>
    <rPh sb="18" eb="20">
      <t>カンキョウ</t>
    </rPh>
    <rPh sb="20" eb="22">
      <t>セイビ</t>
    </rPh>
    <rPh sb="23" eb="25">
      <t>シンガタ</t>
    </rPh>
    <rPh sb="32" eb="37">
      <t>カンセンショウタイサク</t>
    </rPh>
    <rPh sb="38" eb="41">
      <t>ウチワケショ</t>
    </rPh>
    <phoneticPr fontId="1"/>
  </si>
  <si>
    <t>令和３年度【追加募集分】交付決定の有無</t>
    <rPh sb="0" eb="2">
      <t>レイワ</t>
    </rPh>
    <rPh sb="3" eb="4">
      <t>ネン</t>
    </rPh>
    <rPh sb="4" eb="5">
      <t>ド</t>
    </rPh>
    <rPh sb="6" eb="8">
      <t>ツイカ</t>
    </rPh>
    <rPh sb="8" eb="10">
      <t>ボシュウ</t>
    </rPh>
    <rPh sb="10" eb="11">
      <t>ブン</t>
    </rPh>
    <rPh sb="12" eb="16">
      <t>コウフケッテイ</t>
    </rPh>
    <phoneticPr fontId="1"/>
  </si>
  <si>
    <t>令和４年度</t>
    <rPh sb="0" eb="1">
      <t>レイ</t>
    </rPh>
    <rPh sb="1" eb="2">
      <t>ワ</t>
    </rPh>
    <rPh sb="3" eb="5">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</si>
</sst>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1"/>
      <color theme="1"/>
      <name val="ＭＳ Ｐゴシック"/>
      <family val="3"/>
      <charset val="128"/>
      <scheme val="minor"/>
    </font>
    <font>
      <sz val="11"/>
      <color theme="1"/>
      <name val="ＭＳ Ｐゴシック"/>
      <family val="2"/>
      <charset val="128"/>
      <scheme val="minor"/>
    </font>
    <font>
      <b/>
      <sz val="14"/>
      <color rgb="FFFF0000"/>
      <name val="ＭＳ Ｐゴシック"/>
      <family val="3"/>
      <charset val="128"/>
      <scheme val="minor"/>
    </font>
    <font>
      <sz val="14"/>
      <color rgb="FFFF0000"/>
      <name val="ＭＳ Ｐゴシック"/>
      <family val="3"/>
      <charset val="128"/>
      <scheme val="minor"/>
    </font>
    <font>
      <sz val="11"/>
      <color rgb="FFFF0000"/>
      <name val="ＭＳ Ｐゴシック"/>
      <family val="3"/>
      <charset val="128"/>
      <scheme val="minor"/>
    </font>
    <font>
      <sz val="11"/>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8" tint="0.79998168889431442"/>
        <bgColor indexed="64"/>
      </patternFill>
    </fill>
  </fills>
  <borders count="26">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dashed">
        <color auto="1"/>
      </right>
      <top style="thin">
        <color auto="1"/>
      </top>
      <bottom/>
      <diagonal/>
    </border>
    <border>
      <left/>
      <right style="dashed">
        <color auto="1"/>
      </right>
      <top/>
      <bottom style="thin">
        <color auto="1"/>
      </bottom>
      <diagonal/>
    </border>
    <border>
      <left style="thin">
        <color auto="1"/>
      </left>
      <right style="dashed">
        <color auto="1"/>
      </right>
      <top style="thin">
        <color auto="1"/>
      </top>
      <bottom/>
      <diagonal/>
    </border>
    <border>
      <left style="thin">
        <color auto="1"/>
      </left>
      <right style="dashed">
        <color auto="1"/>
      </right>
      <top/>
      <bottom style="thin">
        <color auto="1"/>
      </bottom>
      <diagonal/>
    </border>
    <border>
      <left style="dashed">
        <color auto="1"/>
      </left>
      <right/>
      <top style="thin">
        <color auto="1"/>
      </top>
      <bottom/>
      <diagonal/>
    </border>
    <border>
      <left style="dashed">
        <color auto="1"/>
      </left>
      <right/>
      <top/>
      <bottom/>
      <diagonal/>
    </border>
    <border>
      <left style="dashed">
        <color auto="1"/>
      </left>
      <right/>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style="thin">
        <color auto="1"/>
      </bottom>
      <diagonal/>
    </border>
  </borders>
  <cellStyleXfs count="3">
    <xf numFmtId="0" fontId="0" fillId="0" borderId="0">
      <alignment vertical="center"/>
    </xf>
    <xf numFmtId="38" fontId="4" fillId="0" borderId="0" applyFont="0" applyFill="0" applyBorder="0" applyAlignment="0" applyProtection="0">
      <alignment vertical="center"/>
    </xf>
    <xf numFmtId="0" fontId="8" fillId="0" borderId="0">
      <alignment vertical="center"/>
    </xf>
  </cellStyleXfs>
  <cellXfs count="81">
    <xf numFmtId="0" fontId="0" fillId="0" borderId="0" xfId="0">
      <alignment vertical="center"/>
    </xf>
    <xf numFmtId="0" fontId="2" fillId="0" borderId="0" xfId="0" applyFont="1">
      <alignment vertical="center"/>
    </xf>
    <xf numFmtId="0" fontId="0" fillId="0" borderId="0" xfId="0" applyAlignment="1">
      <alignment horizontal="center" vertical="center"/>
    </xf>
    <xf numFmtId="0" fontId="3" fillId="2" borderId="9"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8" xfId="0" applyFont="1" applyFill="1" applyBorder="1" applyAlignment="1">
      <alignment vertical="center" wrapText="1"/>
    </xf>
    <xf numFmtId="0" fontId="3" fillId="2" borderId="5"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0"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top" wrapText="1"/>
    </xf>
    <xf numFmtId="0" fontId="3" fillId="0" borderId="6" xfId="0" applyFont="1" applyFill="1" applyBorder="1" applyAlignment="1">
      <alignment horizontal="center" vertical="center" wrapText="1"/>
    </xf>
    <xf numFmtId="0" fontId="0" fillId="0" borderId="6" xfId="0" applyFill="1" applyBorder="1" applyAlignment="1">
      <alignment horizontal="center" vertical="center"/>
    </xf>
    <xf numFmtId="0" fontId="0" fillId="0" borderId="0" xfId="0" applyFill="1">
      <alignment vertical="center"/>
    </xf>
    <xf numFmtId="0" fontId="3" fillId="3" borderId="6" xfId="0" applyFont="1" applyFill="1" applyBorder="1">
      <alignment vertical="center"/>
    </xf>
    <xf numFmtId="0" fontId="0" fillId="3" borderId="6" xfId="0" applyFill="1" applyBorder="1" applyAlignment="1">
      <alignment horizontal="center" vertical="center"/>
    </xf>
    <xf numFmtId="0" fontId="3" fillId="0" borderId="6" xfId="0" applyFont="1" applyBorder="1">
      <alignment vertical="center"/>
    </xf>
    <xf numFmtId="0" fontId="3" fillId="4" borderId="3" xfId="0" applyFont="1" applyFill="1" applyBorder="1" applyAlignment="1">
      <alignment horizontal="center" vertical="center"/>
    </xf>
    <xf numFmtId="0" fontId="3" fillId="0" borderId="3" xfId="0" applyFont="1" applyBorder="1" applyAlignment="1">
      <alignment horizontal="center" vertical="center"/>
    </xf>
    <xf numFmtId="0" fontId="0" fillId="0" borderId="6" xfId="0" applyBorder="1" applyAlignment="1">
      <alignment horizontal="center" vertical="center"/>
    </xf>
    <xf numFmtId="0" fontId="0" fillId="2" borderId="2" xfId="0" applyFont="1" applyFill="1" applyBorder="1" applyAlignment="1">
      <alignment horizontal="center" vertical="center" wrapText="1"/>
    </xf>
    <xf numFmtId="0" fontId="0" fillId="2" borderId="7" xfId="0" applyFont="1" applyFill="1" applyBorder="1" applyAlignment="1">
      <alignment horizontal="center" vertical="center" wrapText="1"/>
    </xf>
    <xf numFmtId="0" fontId="0" fillId="2" borderId="13"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3" fillId="3" borderId="3" xfId="0" applyFont="1" applyFill="1" applyBorder="1">
      <alignment vertical="center"/>
    </xf>
    <xf numFmtId="0" fontId="3" fillId="0" borderId="3" xfId="0" applyFont="1" applyBorder="1">
      <alignment vertical="center"/>
    </xf>
    <xf numFmtId="0" fontId="3" fillId="2" borderId="0"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0" fillId="0" borderId="6" xfId="0" applyBorder="1" applyAlignment="1">
      <alignment horizontal="center" vertical="center"/>
    </xf>
    <xf numFmtId="0" fontId="3" fillId="3" borderId="3" xfId="0" applyFont="1" applyFill="1" applyBorder="1" applyAlignment="1">
      <alignment horizontal="center" vertical="center"/>
    </xf>
    <xf numFmtId="0" fontId="0" fillId="3" borderId="0" xfId="0" applyFill="1">
      <alignment vertical="center"/>
    </xf>
    <xf numFmtId="38" fontId="3" fillId="3" borderId="6" xfId="1" applyFont="1" applyFill="1" applyBorder="1" applyAlignment="1">
      <alignment horizontal="right" vertical="center"/>
    </xf>
    <xf numFmtId="38" fontId="3" fillId="3" borderId="3" xfId="1" applyFont="1" applyFill="1" applyBorder="1" applyAlignment="1">
      <alignment horizontal="right" vertical="center"/>
    </xf>
    <xf numFmtId="38" fontId="3" fillId="4" borderId="3" xfId="1" applyFont="1" applyFill="1" applyBorder="1" applyAlignment="1">
      <alignment horizontal="right" vertical="center"/>
    </xf>
    <xf numFmtId="38" fontId="3" fillId="0" borderId="3" xfId="1" applyFont="1" applyBorder="1" applyAlignment="1">
      <alignment horizontal="right" vertical="center"/>
    </xf>
    <xf numFmtId="38" fontId="3" fillId="4" borderId="6" xfId="1" applyFont="1" applyFill="1" applyBorder="1" applyAlignment="1">
      <alignment horizontal="right" vertical="center"/>
    </xf>
    <xf numFmtId="0" fontId="3" fillId="4" borderId="3" xfId="0" applyFont="1" applyFill="1" applyBorder="1">
      <alignment vertical="center"/>
    </xf>
    <xf numFmtId="38" fontId="3" fillId="0" borderId="3" xfId="1" applyFont="1" applyFill="1" applyBorder="1" applyAlignment="1">
      <alignment horizontal="right" vertical="center"/>
    </xf>
    <xf numFmtId="0" fontId="0" fillId="0" borderId="5" xfId="0" applyFill="1" applyBorder="1" applyAlignment="1">
      <alignment horizontal="center" vertical="center"/>
    </xf>
    <xf numFmtId="0" fontId="0" fillId="3" borderId="5" xfId="0" applyFill="1" applyBorder="1" applyAlignment="1">
      <alignment horizontal="center" vertical="center"/>
    </xf>
    <xf numFmtId="0" fontId="3" fillId="0" borderId="23" xfId="0" applyFont="1" applyFill="1" applyBorder="1" applyAlignment="1">
      <alignment horizontal="center" vertical="center" wrapText="1"/>
    </xf>
    <xf numFmtId="38" fontId="3" fillId="3" borderId="23" xfId="1" applyFont="1" applyFill="1" applyBorder="1" applyAlignment="1">
      <alignment horizontal="right" vertical="center"/>
    </xf>
    <xf numFmtId="38" fontId="3" fillId="4" borderId="23" xfId="1" applyFont="1" applyFill="1" applyBorder="1" applyAlignment="1">
      <alignment horizontal="right" vertical="center"/>
    </xf>
    <xf numFmtId="38" fontId="3" fillId="4" borderId="24" xfId="1" applyFont="1" applyFill="1" applyBorder="1" applyAlignment="1">
      <alignment horizontal="right" vertical="center"/>
    </xf>
    <xf numFmtId="0" fontId="3" fillId="3" borderId="6" xfId="0" applyFont="1" applyFill="1" applyBorder="1" applyAlignment="1">
      <alignment horizontal="center" vertical="center"/>
    </xf>
    <xf numFmtId="38" fontId="3" fillId="4" borderId="25" xfId="1" applyFont="1" applyFill="1" applyBorder="1" applyAlignment="1">
      <alignment horizontal="right" vertical="center"/>
    </xf>
    <xf numFmtId="0" fontId="3" fillId="2" borderId="6"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3" fillId="2" borderId="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7"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7" xfId="0" applyFont="1" applyFill="1" applyBorder="1" applyAlignment="1">
      <alignment horizontal="center" vertical="center" wrapText="1"/>
    </xf>
    <xf numFmtId="0" fontId="0" fillId="2" borderId="13"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2" xfId="0" applyFont="1" applyFill="1" applyBorder="1" applyAlignment="1">
      <alignment horizontal="center" vertical="center" wrapText="1"/>
    </xf>
  </cellXfs>
  <cellStyles count="3">
    <cellStyle name="桁区切り" xfId="1" builtinId="6"/>
    <cellStyle name="標準" xfId="0" builtinId="0"/>
    <cellStyle name="標準 2" xfId="2"/>
  </cellStyles>
  <dxfs count="5">
    <dxf>
      <fill>
        <patternFill patternType="darkUp"/>
      </fill>
    </dxf>
    <dxf>
      <fill>
        <patternFill patternType="darkUp"/>
      </fill>
    </dxf>
    <dxf>
      <fill>
        <patternFill patternType="darkUp"/>
      </fill>
    </dxf>
    <dxf>
      <fill>
        <patternFill patternType="darkUp"/>
      </fill>
    </dxf>
    <dxf>
      <fill>
        <patternFill patternType="darkUp"/>
      </fill>
    </dxf>
  </dxfs>
  <tableStyles count="0" defaultTableStyle="TableStyleMedium9"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30</xdr:col>
      <xdr:colOff>519442</xdr:colOff>
      <xdr:row>11</xdr:row>
      <xdr:rowOff>315780</xdr:rowOff>
    </xdr:from>
    <xdr:ext cx="7644839" cy="6460577"/>
    <xdr:sp macro="" textlink="">
      <xdr:nvSpPr>
        <xdr:cNvPr id="2" name="テキスト ボックス 1"/>
        <xdr:cNvSpPr txBox="1"/>
      </xdr:nvSpPr>
      <xdr:spPr>
        <a:xfrm>
          <a:off x="38823549" y="5704209"/>
          <a:ext cx="7644839" cy="646057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200"/>
            <a:t>＜記載要領＞</a:t>
          </a:r>
          <a:endParaRPr kumimoji="1" lang="en-US" altLang="ja-JP" sz="1200"/>
        </a:p>
        <a:p>
          <a:r>
            <a:rPr kumimoji="1" lang="ja-JP" altLang="en-US" sz="1200"/>
            <a:t>記載例に倣って作成してください。</a:t>
          </a:r>
          <a:endParaRPr kumimoji="1" lang="en-US" altLang="ja-JP" sz="1200"/>
        </a:p>
        <a:p>
          <a:r>
            <a:rPr kumimoji="1" lang="ja-JP" altLang="en-US" sz="1200">
              <a:solidFill>
                <a:srgbClr val="FF0000"/>
              </a:solidFill>
            </a:rPr>
            <a:t>網掛け部分や自動入力、自動計算と書かれている部分には入力しないでください。</a:t>
          </a:r>
          <a:endParaRPr kumimoji="1" lang="en-US" altLang="ja-JP" sz="1200">
            <a:solidFill>
              <a:srgbClr val="FF0000"/>
            </a:solidFill>
          </a:endParaRPr>
        </a:p>
        <a:p>
          <a:r>
            <a:rPr kumimoji="1" lang="ja-JP" altLang="en-US" sz="1200">
              <a:solidFill>
                <a:srgbClr val="FF0000"/>
              </a:solidFill>
            </a:rPr>
            <a:t>シート名は変更しないでください。</a:t>
          </a:r>
          <a:endParaRPr kumimoji="1" lang="en-US" altLang="ja-JP" sz="1200">
            <a:solidFill>
              <a:srgbClr val="FF0000"/>
            </a:solidFill>
          </a:endParaRPr>
        </a:p>
        <a:p>
          <a:r>
            <a:rPr kumimoji="1" lang="ja-JP" altLang="en-US" sz="1200">
              <a:solidFill>
                <a:srgbClr val="FF0000"/>
              </a:solidFill>
            </a:rPr>
            <a:t>入力不要や自動集計が行われるセルに入力をしてしまうと正しく合計されない可能性がありますのでご注意ください。</a:t>
          </a:r>
          <a:endParaRPr kumimoji="1" lang="en-US" altLang="ja-JP" sz="1200">
            <a:solidFill>
              <a:srgbClr val="FF0000"/>
            </a:solidFill>
          </a:endParaRPr>
        </a:p>
        <a:p>
          <a:endParaRPr kumimoji="1" lang="en-US" altLang="ja-JP" sz="1200"/>
        </a:p>
        <a:p>
          <a:r>
            <a:rPr kumimoji="1" lang="ja-JP" altLang="en-US" sz="1200"/>
            <a:t>１．設置者名・・・都道府県、市区町村、園名を記載してください。</a:t>
          </a:r>
          <a:endParaRPr kumimoji="1" lang="en-US" altLang="ja-JP" sz="1200"/>
        </a:p>
        <a:p>
          <a:r>
            <a:rPr kumimoji="1" lang="ja-JP" altLang="en-US" sz="1200"/>
            <a:t>２．区分・・・ブルダウンから「県」「市区町村」「私立」を選択してください。</a:t>
          </a:r>
          <a:endParaRPr kumimoji="1" lang="en-US" altLang="ja-JP" sz="1200"/>
        </a:p>
        <a:p>
          <a:r>
            <a:rPr kumimoji="1" lang="ja-JP" altLang="en-US" sz="1200"/>
            <a:t>３．設置種別・・・プルダウンから「幼稚園」「幼稚園認定こども園」を選択してください。（私立）</a:t>
          </a:r>
          <a:endParaRPr kumimoji="1" lang="en-US" altLang="ja-JP" sz="1200"/>
        </a:p>
        <a:p>
          <a:r>
            <a:rPr kumimoji="1" lang="ja-JP" altLang="en-US" sz="1200"/>
            <a:t>４．所管園数・・・域内の所管幼稚園数を記載してください。（都道府県または市区町村）</a:t>
          </a:r>
          <a:endParaRPr kumimoji="1" lang="en-US" altLang="ja-JP" sz="1200"/>
        </a:p>
        <a:p>
          <a:r>
            <a:rPr kumimoji="1" lang="ja-JP" altLang="en-US" sz="1200"/>
            <a:t>５．定員入力・・・認可定員数を入力してください。（私立）</a:t>
          </a:r>
          <a:endParaRPr kumimoji="1" lang="en-US" altLang="ja-JP" sz="1200"/>
        </a:p>
        <a:p>
          <a:r>
            <a:rPr kumimoji="1" lang="ja-JP" altLang="en-US" sz="1200"/>
            <a:t>６．交付園数・・・交付する園数を記載してください。（都道府県または市区町村）</a:t>
          </a:r>
          <a:endParaRPr kumimoji="1" lang="en-US" altLang="ja-JP" sz="1200"/>
        </a:p>
        <a:p>
          <a:r>
            <a:rPr kumimoji="1" lang="ja-JP" altLang="en-US" sz="1200"/>
            <a:t>７．定員区分・・・交付する園の定員区分を記載してください。（都道府県または市区町村）</a:t>
          </a:r>
          <a:endParaRPr kumimoji="1" lang="en-US" altLang="ja-JP" sz="1200"/>
        </a:p>
        <a:p>
          <a:r>
            <a:rPr kumimoji="1" lang="ja-JP" altLang="en-US" sz="1200"/>
            <a:t>８．令和２年度交付決定の有無・・・令和２年度中に交付決定を受けている場合は「○」、</a:t>
          </a:r>
          <a:endParaRPr kumimoji="1" lang="en-US" altLang="ja-JP" sz="1200"/>
        </a:p>
        <a:p>
          <a:r>
            <a:rPr kumimoji="1" lang="ja-JP" altLang="en-US" sz="1200"/>
            <a:t>　　交付決定を受けていない場合は「</a:t>
          </a:r>
          <a:r>
            <a:rPr kumimoji="1" lang="en-US" altLang="ja-JP" sz="1200"/>
            <a:t>×</a:t>
          </a:r>
          <a:r>
            <a:rPr kumimoji="1" lang="ja-JP" altLang="en-US" sz="1200"/>
            <a:t>」を選択し、交付決定を受けた金額を記入してください。</a:t>
          </a:r>
          <a:endParaRPr kumimoji="1" lang="en-US" altLang="ja-JP" sz="1200"/>
        </a:p>
        <a:p>
          <a:r>
            <a:rPr kumimoji="1" lang="ja-JP" altLang="en-US" sz="1200"/>
            <a:t>９．交付対象額</a:t>
          </a:r>
          <a:endParaRPr kumimoji="1" lang="en-US" altLang="ja-JP" sz="1200"/>
        </a:p>
        <a:p>
          <a:r>
            <a:rPr kumimoji="1" lang="ja-JP" altLang="en-US" sz="1200"/>
            <a:t>①消毒液やハンドソープ等の配布、感染防止用の消耗品購入</a:t>
          </a:r>
          <a:endParaRPr kumimoji="1" lang="en-US" altLang="ja-JP" sz="1200"/>
        </a:p>
        <a:p>
          <a:r>
            <a:rPr kumimoji="1" lang="ja-JP" altLang="en-US" sz="1200"/>
            <a:t>一括購入分・・・都道府県もしくは市区町村が一括購入した分についてはこちらに計上してください。</a:t>
          </a:r>
          <a:endParaRPr kumimoji="1" lang="en-US" altLang="ja-JP" sz="1200"/>
        </a:p>
        <a:p>
          <a:r>
            <a:rPr kumimoji="1" lang="ja-JP" altLang="en-US" sz="1200"/>
            <a:t>設置者購入分・・・一括購入とは別に設置者（市区町村）で購入した分についてはこちらに計上してください。</a:t>
          </a:r>
          <a:endParaRPr kumimoji="1" lang="en-US" altLang="ja-JP" sz="1200"/>
        </a:p>
        <a:p>
          <a:r>
            <a:rPr kumimoji="1" lang="ja-JP" altLang="en-US" sz="1200"/>
            <a:t>購入物品・・・</a:t>
          </a:r>
          <a:r>
            <a:rPr kumimoji="1" lang="ja-JP" altLang="ja-JP" sz="1200">
              <a:solidFill>
                <a:schemeClr val="tx1"/>
              </a:solidFill>
              <a:effectLst/>
              <a:latin typeface="+mn-lt"/>
              <a:ea typeface="+mn-ea"/>
              <a:cs typeface="+mn-cs"/>
            </a:rPr>
            <a:t>具体的な商品名（メーカー名等）やマスクの種類（立体マスクやサージカルマスクなど）の記載は不要です。</a:t>
          </a:r>
          <a:endParaRPr kumimoji="1" lang="en-US" altLang="ja-JP" sz="1200">
            <a:solidFill>
              <a:schemeClr val="tx1"/>
            </a:solidFill>
            <a:effectLst/>
            <a:latin typeface="+mn-lt"/>
            <a:ea typeface="+mn-ea"/>
            <a:cs typeface="+mn-cs"/>
          </a:endParaRPr>
        </a:p>
        <a:p>
          <a:r>
            <a:rPr lang="ja-JP" altLang="en-US" sz="1200">
              <a:effectLst/>
            </a:rPr>
            <a:t>②感染症対策を徹底するために必要なかかり増し経費</a:t>
          </a:r>
          <a:endParaRPr lang="en-US" altLang="ja-JP" sz="1200">
            <a:effectLst/>
          </a:endParaRPr>
        </a:p>
        <a:p>
          <a:r>
            <a:rPr kumimoji="1" lang="ja-JP" altLang="ja-JP" sz="1200">
              <a:solidFill>
                <a:schemeClr val="tx1"/>
              </a:solidFill>
              <a:effectLst/>
              <a:latin typeface="+mn-lt"/>
              <a:ea typeface="+mn-ea"/>
              <a:cs typeface="+mn-cs"/>
            </a:rPr>
            <a:t>内訳別に金額を記載してください。（合計は自動的に集計されます）</a:t>
          </a:r>
          <a:endParaRPr lang="ja-JP" altLang="ja-JP" sz="1200">
            <a:effectLst/>
          </a:endParaRPr>
        </a:p>
        <a:p>
          <a:endParaRPr kumimoji="1" lang="en-US" altLang="ja-JP" sz="1200"/>
        </a:p>
        <a:p>
          <a:r>
            <a:rPr kumimoji="1" lang="ja-JP" altLang="en-US" sz="1200"/>
            <a:t>・金額は千円単位で記載してください。</a:t>
          </a:r>
          <a:endParaRPr kumimoji="1" lang="en-US" altLang="ja-JP" sz="12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t>・水色のセルには計算式が入力されていますので入力は不要です。</a:t>
          </a:r>
          <a:endParaRPr kumimoji="1" lang="en-US" altLang="ja-JP" sz="12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tx1"/>
              </a:solidFill>
              <a:effectLst/>
              <a:latin typeface="+mn-lt"/>
              <a:ea typeface="+mn-ea"/>
              <a:cs typeface="+mn-cs"/>
            </a:rPr>
            <a:t>・計の集計範囲に漏れがないか確認してください。</a:t>
          </a:r>
          <a:endParaRPr kumimoji="1" lang="en-US" altLang="ja-JP" sz="12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effectLst/>
              <a:latin typeface="+mn-lt"/>
              <a:ea typeface="+mn-ea"/>
              <a:cs typeface="+mn-cs"/>
            </a:rPr>
            <a:t>・担当部署名・担当者名・連絡先は内容について確認する際に使用させていただきます。</a:t>
          </a:r>
          <a:endParaRPr kumimoji="1" lang="en-US" altLang="ja-JP" sz="12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effectLst/>
              <a:latin typeface="+mn-lt"/>
              <a:ea typeface="+mn-ea"/>
              <a:cs typeface="+mn-cs"/>
            </a:rPr>
            <a:t>市区町村の担当者でも都道府県担当者でも構いません。</a:t>
          </a:r>
          <a:endParaRPr kumimoji="1" lang="en-US" altLang="ja-JP" sz="12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effectLst/>
              <a:latin typeface="+mn-lt"/>
              <a:ea typeface="+mn-ea"/>
              <a:cs typeface="+mn-cs"/>
            </a:rPr>
            <a:t>・計算式が入力されているセルは都道府県の事情等に合わせ適宜変更していただいても構いませんが、</a:t>
          </a:r>
          <a:endParaRPr kumimoji="1" lang="en-US" altLang="ja-JP" sz="12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effectLst/>
              <a:latin typeface="+mn-lt"/>
              <a:ea typeface="+mn-ea"/>
              <a:cs typeface="+mn-cs"/>
            </a:rPr>
            <a:t>　その際はなぜ変更したのかをコメント等でわかるよう記載をお願いします。</a:t>
          </a:r>
          <a:endParaRPr lang="ja-JP" altLang="ja-JP" sz="1200">
            <a:effectLst/>
          </a:endParaRPr>
        </a:p>
        <a:p>
          <a:endParaRPr kumimoji="1" lang="en-US" altLang="ja-JP" sz="1100"/>
        </a:p>
        <a:p>
          <a:endParaRPr kumimoji="1" lang="ja-JP" altLang="en-US" sz="1100" i="1"/>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4"/>
  <sheetViews>
    <sheetView tabSelected="1" topLeftCell="E1" zoomScaleNormal="100" zoomScaleSheetLayoutView="70" zoomScalePageLayoutView="48" workbookViewId="0">
      <selection activeCell="G5" sqref="G5:Z5"/>
    </sheetView>
  </sheetViews>
  <sheetFormatPr defaultRowHeight="13.2" x14ac:dyDescent="0.2"/>
  <cols>
    <col min="1" max="1" width="33.109375" customWidth="1"/>
    <col min="2" max="2" width="8.21875" customWidth="1"/>
    <col min="3" max="3" width="20.33203125" customWidth="1"/>
    <col min="4" max="4" width="15.77734375" hidden="1" customWidth="1"/>
    <col min="5" max="5" width="15.77734375" customWidth="1"/>
    <col min="6" max="6" width="25.44140625" bestFit="1" customWidth="1"/>
    <col min="7" max="7" width="15.109375" hidden="1" customWidth="1"/>
    <col min="8" max="9" width="7.33203125" hidden="1" customWidth="1"/>
    <col min="10" max="10" width="13.6640625" hidden="1" customWidth="1"/>
    <col min="11" max="13" width="10.109375" hidden="1" customWidth="1"/>
    <col min="14" max="14" width="10.33203125" style="2" customWidth="1"/>
    <col min="15" max="16" width="7.33203125" hidden="1" customWidth="1"/>
    <col min="17" max="17" width="10.44140625" style="16" customWidth="1"/>
    <col min="18" max="18" width="13.33203125" customWidth="1"/>
    <col min="19" max="19" width="15.109375" customWidth="1"/>
    <col min="20" max="20" width="12.77734375" hidden="1" customWidth="1"/>
    <col min="21" max="21" width="12.21875" customWidth="1"/>
    <col min="22" max="22" width="23.88671875" customWidth="1"/>
    <col min="23" max="23" width="15.109375" customWidth="1"/>
    <col min="24" max="24" width="11" customWidth="1"/>
    <col min="25" max="25" width="11.21875" customWidth="1"/>
    <col min="26" max="26" width="41" customWidth="1"/>
    <col min="27" max="27" width="15.109375" style="2" customWidth="1"/>
    <col min="28" max="28" width="17.88671875" customWidth="1"/>
    <col min="29" max="29" width="18.6640625" style="2" customWidth="1"/>
    <col min="30" max="30" width="22.21875" style="2" customWidth="1"/>
  </cols>
  <sheetData>
    <row r="1" spans="1:30" x14ac:dyDescent="0.2">
      <c r="Q1"/>
    </row>
    <row r="2" spans="1:30" ht="18" customHeight="1" x14ac:dyDescent="0.2">
      <c r="A2" s="1" t="s">
        <v>59</v>
      </c>
      <c r="B2" s="1"/>
      <c r="C2" s="1"/>
      <c r="D2" s="1"/>
      <c r="E2" s="1"/>
      <c r="F2" s="1"/>
      <c r="Q2"/>
    </row>
    <row r="3" spans="1:30" ht="18" customHeight="1" x14ac:dyDescent="0.2">
      <c r="A3" s="1"/>
      <c r="B3" s="1"/>
      <c r="C3" s="1"/>
      <c r="D3" s="1"/>
      <c r="E3" s="1"/>
      <c r="F3" s="1"/>
      <c r="Q3"/>
    </row>
    <row r="4" spans="1:30" ht="18" customHeight="1" thickBot="1" x14ac:dyDescent="0.25">
      <c r="A4" s="2">
        <v>1</v>
      </c>
      <c r="B4" s="2"/>
      <c r="C4" s="2"/>
      <c r="D4" s="2">
        <v>2</v>
      </c>
      <c r="E4" s="2"/>
      <c r="F4" s="2"/>
      <c r="G4" s="2">
        <v>3</v>
      </c>
      <c r="H4" s="2"/>
      <c r="I4" s="2"/>
      <c r="J4" s="2"/>
      <c r="K4" s="2"/>
      <c r="L4" s="2"/>
      <c r="M4" s="2"/>
      <c r="N4" s="2">
        <v>4</v>
      </c>
      <c r="O4" s="2"/>
      <c r="P4" s="2"/>
      <c r="Q4" s="2"/>
      <c r="R4" s="2"/>
      <c r="S4" s="2">
        <v>5</v>
      </c>
      <c r="T4" s="2"/>
      <c r="U4" s="2"/>
      <c r="V4" s="2"/>
      <c r="W4" s="2"/>
      <c r="X4" s="2"/>
      <c r="Y4" s="2"/>
      <c r="Z4" s="2"/>
      <c r="AB4" s="2"/>
      <c r="AD4" s="2" t="s">
        <v>6</v>
      </c>
    </row>
    <row r="5" spans="1:30" ht="24" customHeight="1" x14ac:dyDescent="0.2">
      <c r="A5" s="71" t="s">
        <v>56</v>
      </c>
      <c r="B5" s="23"/>
      <c r="C5" s="71" t="s">
        <v>30</v>
      </c>
      <c r="D5" s="71" t="s">
        <v>7</v>
      </c>
      <c r="E5" s="71" t="s">
        <v>36</v>
      </c>
      <c r="F5" s="71" t="s">
        <v>37</v>
      </c>
      <c r="G5" s="74" t="s">
        <v>61</v>
      </c>
      <c r="H5" s="75"/>
      <c r="I5" s="75"/>
      <c r="J5" s="75"/>
      <c r="K5" s="75"/>
      <c r="L5" s="75"/>
      <c r="M5" s="75"/>
      <c r="N5" s="75"/>
      <c r="O5" s="75"/>
      <c r="P5" s="75"/>
      <c r="Q5" s="75"/>
      <c r="R5" s="75"/>
      <c r="S5" s="75"/>
      <c r="T5" s="75"/>
      <c r="U5" s="75"/>
      <c r="V5" s="75"/>
      <c r="W5" s="75"/>
      <c r="X5" s="75"/>
      <c r="Y5" s="75"/>
      <c r="Z5" s="76"/>
      <c r="AA5" s="50" t="s">
        <v>38</v>
      </c>
      <c r="AB5" s="51" t="s">
        <v>50</v>
      </c>
      <c r="AC5" s="53" t="s">
        <v>8</v>
      </c>
      <c r="AD5" s="54" t="s">
        <v>9</v>
      </c>
    </row>
    <row r="6" spans="1:30" ht="21" customHeight="1" x14ac:dyDescent="0.2">
      <c r="A6" s="72"/>
      <c r="B6" s="24"/>
      <c r="C6" s="72"/>
      <c r="D6" s="72"/>
      <c r="E6" s="72"/>
      <c r="F6" s="72"/>
      <c r="G6" s="55" t="s">
        <v>48</v>
      </c>
      <c r="H6" s="3"/>
      <c r="I6" s="30"/>
      <c r="J6" s="64" t="s">
        <v>47</v>
      </c>
      <c r="K6" s="3"/>
      <c r="L6" s="3"/>
      <c r="M6" s="3"/>
      <c r="N6" s="55" t="s">
        <v>60</v>
      </c>
      <c r="O6" s="77"/>
      <c r="P6" s="77"/>
      <c r="Q6" s="78"/>
      <c r="R6" s="55" t="s">
        <v>46</v>
      </c>
      <c r="S6" s="4"/>
      <c r="T6" s="4"/>
      <c r="U6" s="4"/>
      <c r="V6" s="4"/>
      <c r="W6" s="4"/>
      <c r="X6" s="4"/>
      <c r="Y6" s="4"/>
      <c r="Z6" s="4"/>
      <c r="AA6" s="50"/>
      <c r="AB6" s="52"/>
      <c r="AC6" s="53"/>
      <c r="AD6" s="54"/>
    </row>
    <row r="7" spans="1:30" ht="18" customHeight="1" x14ac:dyDescent="0.2">
      <c r="A7" s="72"/>
      <c r="B7" s="24"/>
      <c r="C7" s="72"/>
      <c r="D7" s="72"/>
      <c r="E7" s="72"/>
      <c r="F7" s="72"/>
      <c r="G7" s="56"/>
      <c r="H7" s="5"/>
      <c r="I7" s="31"/>
      <c r="J7" s="65"/>
      <c r="K7" s="29"/>
      <c r="L7" s="29"/>
      <c r="M7" s="29"/>
      <c r="N7" s="56"/>
      <c r="O7" s="79"/>
      <c r="P7" s="79"/>
      <c r="Q7" s="80"/>
      <c r="R7" s="58"/>
      <c r="S7" s="6" t="s">
        <v>10</v>
      </c>
      <c r="T7" s="4"/>
      <c r="U7" s="4"/>
      <c r="V7" s="7"/>
      <c r="W7" s="6" t="s">
        <v>11</v>
      </c>
      <c r="X7" s="4"/>
      <c r="Y7" s="4"/>
      <c r="Z7" s="4"/>
      <c r="AA7" s="50"/>
      <c r="AB7" s="52"/>
      <c r="AC7" s="53"/>
      <c r="AD7" s="54"/>
    </row>
    <row r="8" spans="1:30" ht="18" customHeight="1" x14ac:dyDescent="0.2">
      <c r="A8" s="72"/>
      <c r="B8" s="24" t="s">
        <v>3</v>
      </c>
      <c r="C8" s="72"/>
      <c r="D8" s="72"/>
      <c r="E8" s="72"/>
      <c r="F8" s="72"/>
      <c r="G8" s="56"/>
      <c r="H8" s="60" t="s">
        <v>12</v>
      </c>
      <c r="I8" s="69" t="s">
        <v>13</v>
      </c>
      <c r="J8" s="65"/>
      <c r="K8" s="60" t="s">
        <v>33</v>
      </c>
      <c r="L8" s="60" t="s">
        <v>34</v>
      </c>
      <c r="M8" s="60" t="s">
        <v>35</v>
      </c>
      <c r="N8" s="56"/>
      <c r="O8" s="60" t="s">
        <v>14</v>
      </c>
      <c r="P8" s="60" t="s">
        <v>49</v>
      </c>
      <c r="Q8" s="50" t="s">
        <v>43</v>
      </c>
      <c r="R8" s="58"/>
      <c r="S8" s="67" t="s">
        <v>51</v>
      </c>
      <c r="T8" s="60" t="s">
        <v>15</v>
      </c>
      <c r="U8" s="60" t="s">
        <v>16</v>
      </c>
      <c r="V8" s="60" t="s">
        <v>17</v>
      </c>
      <c r="W8" s="58" t="s">
        <v>45</v>
      </c>
      <c r="X8" s="61" t="s">
        <v>18</v>
      </c>
      <c r="Y8" s="62"/>
      <c r="Z8" s="63"/>
      <c r="AA8" s="50"/>
      <c r="AB8" s="52"/>
      <c r="AC8" s="53"/>
      <c r="AD8" s="54"/>
    </row>
    <row r="9" spans="1:30" ht="57.75" customHeight="1" x14ac:dyDescent="0.2">
      <c r="A9" s="73"/>
      <c r="B9" s="25"/>
      <c r="C9" s="73"/>
      <c r="D9" s="73"/>
      <c r="E9" s="73"/>
      <c r="F9" s="73"/>
      <c r="G9" s="57"/>
      <c r="H9" s="59"/>
      <c r="I9" s="70"/>
      <c r="J9" s="66"/>
      <c r="K9" s="59"/>
      <c r="L9" s="59"/>
      <c r="M9" s="59"/>
      <c r="N9" s="57"/>
      <c r="O9" s="59"/>
      <c r="P9" s="59"/>
      <c r="Q9" s="50"/>
      <c r="R9" s="59"/>
      <c r="S9" s="68"/>
      <c r="T9" s="59"/>
      <c r="U9" s="59"/>
      <c r="V9" s="59"/>
      <c r="W9" s="59"/>
      <c r="X9" s="8" t="s">
        <v>19</v>
      </c>
      <c r="Y9" s="61" t="s">
        <v>20</v>
      </c>
      <c r="Z9" s="63"/>
      <c r="AA9" s="50"/>
      <c r="AB9" s="52"/>
      <c r="AC9" s="53"/>
      <c r="AD9" s="54"/>
    </row>
    <row r="10" spans="1:30" s="16" customFormat="1" ht="15" customHeight="1" x14ac:dyDescent="0.2">
      <c r="A10" s="9"/>
      <c r="B10" s="9"/>
      <c r="C10" s="9"/>
      <c r="D10" s="9"/>
      <c r="E10" s="26"/>
      <c r="F10" s="26"/>
      <c r="G10" s="10" t="s">
        <v>52</v>
      </c>
      <c r="H10" s="11"/>
      <c r="I10" s="11"/>
      <c r="J10" s="10" t="s">
        <v>53</v>
      </c>
      <c r="K10" s="10"/>
      <c r="L10" s="10"/>
      <c r="M10" s="10"/>
      <c r="N10" s="10"/>
      <c r="O10" s="10"/>
      <c r="P10" s="10"/>
      <c r="Q10" s="10"/>
      <c r="R10" s="12"/>
      <c r="S10" s="13" t="s">
        <v>39</v>
      </c>
      <c r="T10" s="10"/>
      <c r="U10" s="10"/>
      <c r="V10" s="10"/>
      <c r="W10" s="10" t="s">
        <v>40</v>
      </c>
      <c r="X10" s="10"/>
      <c r="Y10" s="10" t="s">
        <v>4</v>
      </c>
      <c r="Z10" s="10" t="s">
        <v>21</v>
      </c>
      <c r="AA10" s="14"/>
      <c r="AB10" s="44"/>
      <c r="AC10" s="42"/>
      <c r="AD10" s="15"/>
    </row>
    <row r="11" spans="1:30" s="34" customFormat="1" ht="33.75" customHeight="1" x14ac:dyDescent="0.2">
      <c r="A11" s="17" t="s">
        <v>55</v>
      </c>
      <c r="B11" s="48" t="s">
        <v>13</v>
      </c>
      <c r="C11" s="17" t="s">
        <v>28</v>
      </c>
      <c r="D11" s="17"/>
      <c r="E11" s="27">
        <v>22</v>
      </c>
      <c r="F11" s="27" t="str">
        <f>IF(E11="","",(IF(E11&gt;=60,"③定員（60人以上）",IF(E11&gt;=20,"②定員（20人以上59人以下)","①定員（19人以下）"))))</f>
        <v>②定員（20人以上59人以下)</v>
      </c>
      <c r="G11" s="36">
        <f t="shared" ref="G11:G44" si="0">SUM(H11:I11)</f>
        <v>0</v>
      </c>
      <c r="H11" s="36"/>
      <c r="I11" s="36"/>
      <c r="J11" s="36">
        <f t="shared" ref="J11" si="1">SUM(K11:M11)</f>
        <v>0</v>
      </c>
      <c r="K11" s="36"/>
      <c r="L11" s="36"/>
      <c r="M11" s="36"/>
      <c r="N11" s="33" t="s">
        <v>22</v>
      </c>
      <c r="O11" s="36"/>
      <c r="P11" s="36">
        <f t="shared" ref="P11:P44" si="2">G11-O11</f>
        <v>0</v>
      </c>
      <c r="Q11" s="36">
        <v>300</v>
      </c>
      <c r="R11" s="35">
        <f t="shared" ref="R11" si="3">S11+W11</f>
        <v>900</v>
      </c>
      <c r="S11" s="36">
        <f t="shared" ref="S11" si="4">T11+U11</f>
        <v>500</v>
      </c>
      <c r="T11" s="36"/>
      <c r="U11" s="36">
        <v>500</v>
      </c>
      <c r="V11" s="33" t="s">
        <v>57</v>
      </c>
      <c r="W11" s="36">
        <f t="shared" ref="W11" si="5">SUM(X11:Y11)</f>
        <v>400</v>
      </c>
      <c r="X11" s="36">
        <v>200</v>
      </c>
      <c r="Y11" s="36">
        <v>200</v>
      </c>
      <c r="Z11" s="33" t="s">
        <v>58</v>
      </c>
      <c r="AA11" s="35">
        <f>IFERROR(IF(OR($B11="都道府県",$B11="市区町村"),(($K11*300+$L11*400+$M11*500)),VLOOKUP($F11,リスト!$A$2:$B$4,2,FALSE)),0)</f>
        <v>400</v>
      </c>
      <c r="AB11" s="45">
        <f t="shared" ref="AB11" si="6">IF(R11&lt;AA11,R11,AA11)/2</f>
        <v>200</v>
      </c>
      <c r="AC11" s="43" t="s">
        <v>23</v>
      </c>
      <c r="AD11" s="18" t="s">
        <v>24</v>
      </c>
    </row>
    <row r="12" spans="1:30" ht="33.75" customHeight="1" thickBot="1" x14ac:dyDescent="0.25">
      <c r="A12" s="19"/>
      <c r="B12" s="19"/>
      <c r="C12" s="19"/>
      <c r="D12" s="19"/>
      <c r="E12" s="28"/>
      <c r="F12" s="40" t="str">
        <f t="shared" ref="F12:F13" si="7">IF(E12="","",(IF(E12&gt;=60,"③定員（60人以上）",IF(E12&gt;=20,"②定員（20人以上59人以下)","①定員（19人以下）"))))</f>
        <v/>
      </c>
      <c r="G12" s="37">
        <f t="shared" si="0"/>
        <v>0</v>
      </c>
      <c r="H12" s="38"/>
      <c r="I12" s="38"/>
      <c r="J12" s="37">
        <f>SUM(K12:M12)</f>
        <v>0</v>
      </c>
      <c r="K12" s="38"/>
      <c r="L12" s="38"/>
      <c r="M12" s="38"/>
      <c r="N12" s="20"/>
      <c r="O12" s="38"/>
      <c r="P12" s="37">
        <f t="shared" si="2"/>
        <v>0</v>
      </c>
      <c r="Q12" s="41"/>
      <c r="R12" s="39">
        <f>S12+W12</f>
        <v>0</v>
      </c>
      <c r="S12" s="37">
        <f>T12+U12</f>
        <v>0</v>
      </c>
      <c r="T12" s="38"/>
      <c r="U12" s="38"/>
      <c r="V12" s="21"/>
      <c r="W12" s="37">
        <f t="shared" ref="W12" si="8">SUM(X12:Y12)</f>
        <v>0</v>
      </c>
      <c r="X12" s="38"/>
      <c r="Y12" s="38"/>
      <c r="Z12" s="21"/>
      <c r="AA12" s="39">
        <f>IFERROR(IF(OR($B12="都道府県",$B12="市区町村"),(($K12*300+$L12*400+$M12*500)),VLOOKUP($F12,リスト!$A$2:$B$4,2,FALSE)),0)-Q12*2</f>
        <v>0</v>
      </c>
      <c r="AB12" s="47">
        <f>IF(R12&lt;AA12,R12,AA12)/2</f>
        <v>0</v>
      </c>
      <c r="AC12" s="42"/>
      <c r="AD12" s="22"/>
    </row>
    <row r="13" spans="1:30" ht="33.75" hidden="1" customHeight="1" x14ac:dyDescent="0.2">
      <c r="A13" s="19"/>
      <c r="B13" s="19"/>
      <c r="C13" s="19"/>
      <c r="D13" s="19"/>
      <c r="E13" s="28"/>
      <c r="F13" s="40" t="str">
        <f t="shared" si="7"/>
        <v/>
      </c>
      <c r="G13" s="37">
        <f t="shared" si="0"/>
        <v>0</v>
      </c>
      <c r="H13" s="38"/>
      <c r="I13" s="38"/>
      <c r="J13" s="37">
        <f t="shared" ref="J13:J44" si="9">SUM(K13:M13)</f>
        <v>0</v>
      </c>
      <c r="K13" s="38"/>
      <c r="L13" s="38"/>
      <c r="M13" s="38"/>
      <c r="N13" s="20"/>
      <c r="O13" s="38"/>
      <c r="P13" s="37">
        <f t="shared" si="2"/>
        <v>0</v>
      </c>
      <c r="Q13" s="41"/>
      <c r="R13" s="39">
        <f t="shared" ref="R13:R44" si="10">S13+W13</f>
        <v>0</v>
      </c>
      <c r="S13" s="37">
        <f t="shared" ref="S13:S44" si="11">T13+U13</f>
        <v>0</v>
      </c>
      <c r="T13" s="38"/>
      <c r="U13" s="38"/>
      <c r="V13" s="21"/>
      <c r="W13" s="37">
        <f t="shared" ref="W13:W44" si="12">SUM(X13:Y13)</f>
        <v>0</v>
      </c>
      <c r="X13" s="38"/>
      <c r="Y13" s="38"/>
      <c r="Z13" s="21"/>
      <c r="AA13" s="39">
        <f>IFERROR(IF(OR($B13="都道府県",$B13="市区町村"),(($K13*300+$L13*400+$M13*500)),VLOOKUP($F13,リスト!$A$2:$B$4,2,FALSE)),0)-Q13*2</f>
        <v>0</v>
      </c>
      <c r="AB13" s="49">
        <f>IF(R13&lt;AA13,R13,AA13)/2</f>
        <v>0</v>
      </c>
      <c r="AC13" s="42"/>
      <c r="AD13" s="32"/>
    </row>
    <row r="14" spans="1:30" ht="33.75" hidden="1" customHeight="1" x14ac:dyDescent="0.2">
      <c r="A14" s="19"/>
      <c r="B14" s="19"/>
      <c r="C14" s="19"/>
      <c r="D14" s="19"/>
      <c r="E14" s="28"/>
      <c r="F14" s="40"/>
      <c r="G14" s="37">
        <f t="shared" si="0"/>
        <v>0</v>
      </c>
      <c r="H14" s="38"/>
      <c r="I14" s="38"/>
      <c r="J14" s="37">
        <f t="shared" si="9"/>
        <v>0</v>
      </c>
      <c r="K14" s="38"/>
      <c r="L14" s="38"/>
      <c r="M14" s="38"/>
      <c r="N14" s="20"/>
      <c r="O14" s="38"/>
      <c r="P14" s="37">
        <f t="shared" si="2"/>
        <v>0</v>
      </c>
      <c r="Q14" s="41"/>
      <c r="R14" s="39">
        <f t="shared" si="10"/>
        <v>0</v>
      </c>
      <c r="S14" s="37">
        <f t="shared" si="11"/>
        <v>0</v>
      </c>
      <c r="T14" s="38"/>
      <c r="U14" s="38"/>
      <c r="V14" s="21"/>
      <c r="W14" s="37">
        <f t="shared" si="12"/>
        <v>0</v>
      </c>
      <c r="X14" s="38"/>
      <c r="Y14" s="38"/>
      <c r="Z14" s="21"/>
      <c r="AA14" s="39">
        <f>IFERROR(IF(OR($B14="都道府県",$B14="市区町村"),(($K14*300+$L14*400+$M14*500)),VLOOKUP($F14,リスト!$A$2:$B$4,2,FALSE)),0)-Q14*2</f>
        <v>0</v>
      </c>
      <c r="AB14" s="46">
        <f t="shared" ref="AB14:AB44" si="13">IF(R14&lt;AA14,R14,AA14)/2</f>
        <v>0</v>
      </c>
      <c r="AC14" s="42"/>
      <c r="AD14" s="32"/>
    </row>
    <row r="15" spans="1:30" ht="33.75" hidden="1" customHeight="1" x14ac:dyDescent="0.2">
      <c r="A15" s="19"/>
      <c r="B15" s="19"/>
      <c r="C15" s="19"/>
      <c r="D15" s="19"/>
      <c r="E15" s="28"/>
      <c r="F15" s="40" t="str">
        <f t="shared" ref="F15:F44" si="14">IF(E15="","",(IF(E15&gt;=60,"③定員（60人以上）",IF(E15&gt;=20,"②定員（20人以上59人以下)","①定員（19人以下）"))))</f>
        <v/>
      </c>
      <c r="G15" s="37">
        <f t="shared" si="0"/>
        <v>0</v>
      </c>
      <c r="H15" s="38"/>
      <c r="I15" s="38"/>
      <c r="J15" s="37">
        <f t="shared" si="9"/>
        <v>0</v>
      </c>
      <c r="K15" s="38"/>
      <c r="L15" s="38"/>
      <c r="M15" s="38"/>
      <c r="N15" s="20"/>
      <c r="O15" s="38"/>
      <c r="P15" s="37">
        <f t="shared" si="2"/>
        <v>0</v>
      </c>
      <c r="Q15" s="41"/>
      <c r="R15" s="39">
        <f t="shared" si="10"/>
        <v>0</v>
      </c>
      <c r="S15" s="37">
        <f t="shared" si="11"/>
        <v>0</v>
      </c>
      <c r="T15" s="38"/>
      <c r="U15" s="38"/>
      <c r="V15" s="21"/>
      <c r="W15" s="37">
        <f t="shared" si="12"/>
        <v>0</v>
      </c>
      <c r="X15" s="38"/>
      <c r="Y15" s="38"/>
      <c r="Z15" s="21"/>
      <c r="AA15" s="39">
        <f>IFERROR(IF(OR($B15="都道府県",$B15="市区町村"),(($K15*300+$L15*400+$M15*500)),VLOOKUP($F15,リスト!$A$2:$B$4,2,FALSE)),0)-Q15*2</f>
        <v>0</v>
      </c>
      <c r="AB15" s="46">
        <f t="shared" si="13"/>
        <v>0</v>
      </c>
      <c r="AC15" s="42"/>
      <c r="AD15" s="32"/>
    </row>
    <row r="16" spans="1:30" ht="33.75" hidden="1" customHeight="1" x14ac:dyDescent="0.2">
      <c r="A16" s="19"/>
      <c r="B16" s="19"/>
      <c r="C16" s="19"/>
      <c r="D16" s="19"/>
      <c r="E16" s="28"/>
      <c r="F16" s="40" t="str">
        <f t="shared" si="14"/>
        <v/>
      </c>
      <c r="G16" s="37">
        <f t="shared" si="0"/>
        <v>0</v>
      </c>
      <c r="H16" s="38"/>
      <c r="I16" s="38"/>
      <c r="J16" s="37">
        <f t="shared" si="9"/>
        <v>0</v>
      </c>
      <c r="K16" s="38"/>
      <c r="L16" s="38"/>
      <c r="M16" s="38"/>
      <c r="N16" s="20"/>
      <c r="O16" s="38"/>
      <c r="P16" s="37">
        <f t="shared" si="2"/>
        <v>0</v>
      </c>
      <c r="Q16" s="41"/>
      <c r="R16" s="39">
        <f t="shared" si="10"/>
        <v>0</v>
      </c>
      <c r="S16" s="37">
        <f t="shared" si="11"/>
        <v>0</v>
      </c>
      <c r="T16" s="38"/>
      <c r="U16" s="38"/>
      <c r="V16" s="21"/>
      <c r="W16" s="37">
        <f t="shared" si="12"/>
        <v>0</v>
      </c>
      <c r="X16" s="38"/>
      <c r="Y16" s="38"/>
      <c r="Z16" s="21"/>
      <c r="AA16" s="39">
        <f>IFERROR(IF(OR($B16="都道府県",$B16="市区町村"),(($K16*300+$L16*400+$M16*500)),VLOOKUP($F16,リスト!$A$2:$B$4,2,FALSE)),0)-Q16*2</f>
        <v>0</v>
      </c>
      <c r="AB16" s="46">
        <f t="shared" si="13"/>
        <v>0</v>
      </c>
      <c r="AC16" s="42"/>
      <c r="AD16" s="32"/>
    </row>
    <row r="17" spans="1:30" ht="33.75" hidden="1" customHeight="1" x14ac:dyDescent="0.2">
      <c r="A17" s="19"/>
      <c r="B17" s="19"/>
      <c r="C17" s="19"/>
      <c r="D17" s="19"/>
      <c r="E17" s="28"/>
      <c r="F17" s="40" t="str">
        <f t="shared" si="14"/>
        <v/>
      </c>
      <c r="G17" s="37">
        <f t="shared" si="0"/>
        <v>0</v>
      </c>
      <c r="H17" s="38"/>
      <c r="I17" s="38"/>
      <c r="J17" s="37">
        <f t="shared" si="9"/>
        <v>0</v>
      </c>
      <c r="K17" s="38"/>
      <c r="L17" s="38"/>
      <c r="M17" s="38"/>
      <c r="N17" s="20"/>
      <c r="O17" s="38"/>
      <c r="P17" s="37">
        <f t="shared" si="2"/>
        <v>0</v>
      </c>
      <c r="Q17" s="41"/>
      <c r="R17" s="39">
        <f t="shared" si="10"/>
        <v>0</v>
      </c>
      <c r="S17" s="37">
        <f t="shared" si="11"/>
        <v>0</v>
      </c>
      <c r="T17" s="38"/>
      <c r="U17" s="38"/>
      <c r="V17" s="21"/>
      <c r="W17" s="37">
        <f t="shared" si="12"/>
        <v>0</v>
      </c>
      <c r="X17" s="38"/>
      <c r="Y17" s="38"/>
      <c r="Z17" s="21"/>
      <c r="AA17" s="39">
        <f>IFERROR(IF(OR($B17="都道府県",$B17="市区町村"),(($K17*300+$L17*400+$M17*500)),VLOOKUP($F17,リスト!$A$2:$B$4,2,FALSE)),0)-Q17*2</f>
        <v>0</v>
      </c>
      <c r="AB17" s="46">
        <f t="shared" si="13"/>
        <v>0</v>
      </c>
      <c r="AC17" s="42"/>
      <c r="AD17" s="32"/>
    </row>
    <row r="18" spans="1:30" ht="33.75" hidden="1" customHeight="1" x14ac:dyDescent="0.2">
      <c r="A18" s="19"/>
      <c r="B18" s="19"/>
      <c r="C18" s="19"/>
      <c r="D18" s="19"/>
      <c r="E18" s="28"/>
      <c r="F18" s="40" t="str">
        <f t="shared" si="14"/>
        <v/>
      </c>
      <c r="G18" s="37">
        <f t="shared" si="0"/>
        <v>0</v>
      </c>
      <c r="H18" s="38"/>
      <c r="I18" s="38"/>
      <c r="J18" s="37">
        <f t="shared" si="9"/>
        <v>0</v>
      </c>
      <c r="K18" s="38"/>
      <c r="L18" s="38"/>
      <c r="M18" s="38"/>
      <c r="N18" s="20"/>
      <c r="O18" s="38"/>
      <c r="P18" s="37">
        <f t="shared" si="2"/>
        <v>0</v>
      </c>
      <c r="Q18" s="41"/>
      <c r="R18" s="39">
        <f t="shared" si="10"/>
        <v>0</v>
      </c>
      <c r="S18" s="37">
        <f t="shared" si="11"/>
        <v>0</v>
      </c>
      <c r="T18" s="38"/>
      <c r="U18" s="38"/>
      <c r="V18" s="21"/>
      <c r="W18" s="37">
        <f t="shared" si="12"/>
        <v>0</v>
      </c>
      <c r="X18" s="38"/>
      <c r="Y18" s="38"/>
      <c r="Z18" s="21"/>
      <c r="AA18" s="39">
        <f>IFERROR(IF(OR($B18="都道府県",$B18="市区町村"),(($K18*300+$L18*400+$M18*500)),VLOOKUP($F18,リスト!$A$2:$B$4,2,FALSE)),0)-Q18*2</f>
        <v>0</v>
      </c>
      <c r="AB18" s="46">
        <f t="shared" si="13"/>
        <v>0</v>
      </c>
      <c r="AC18" s="42"/>
      <c r="AD18" s="32"/>
    </row>
    <row r="19" spans="1:30" ht="33.75" hidden="1" customHeight="1" x14ac:dyDescent="0.2">
      <c r="A19" s="19"/>
      <c r="B19" s="19"/>
      <c r="C19" s="19"/>
      <c r="D19" s="19"/>
      <c r="E19" s="28"/>
      <c r="F19" s="40" t="str">
        <f t="shared" si="14"/>
        <v/>
      </c>
      <c r="G19" s="37">
        <f t="shared" si="0"/>
        <v>0</v>
      </c>
      <c r="H19" s="38"/>
      <c r="I19" s="38"/>
      <c r="J19" s="37">
        <f t="shared" si="9"/>
        <v>0</v>
      </c>
      <c r="K19" s="38"/>
      <c r="L19" s="38"/>
      <c r="M19" s="38"/>
      <c r="N19" s="20"/>
      <c r="O19" s="38"/>
      <c r="P19" s="37">
        <f t="shared" si="2"/>
        <v>0</v>
      </c>
      <c r="Q19" s="41"/>
      <c r="R19" s="39">
        <f t="shared" si="10"/>
        <v>0</v>
      </c>
      <c r="S19" s="37">
        <f t="shared" si="11"/>
        <v>0</v>
      </c>
      <c r="T19" s="38"/>
      <c r="U19" s="38"/>
      <c r="V19" s="21"/>
      <c r="W19" s="37">
        <f t="shared" si="12"/>
        <v>0</v>
      </c>
      <c r="X19" s="38"/>
      <c r="Y19" s="38"/>
      <c r="Z19" s="21"/>
      <c r="AA19" s="39">
        <f>IFERROR(IF(OR($B19="都道府県",$B19="市区町村"),(($K19*300+$L19*400+$M19*500)),VLOOKUP($F19,リスト!$A$2:$B$4,2,FALSE)),0)-Q19*2</f>
        <v>0</v>
      </c>
      <c r="AB19" s="46">
        <f t="shared" si="13"/>
        <v>0</v>
      </c>
      <c r="AC19" s="42"/>
      <c r="AD19" s="32"/>
    </row>
    <row r="20" spans="1:30" ht="33.75" hidden="1" customHeight="1" x14ac:dyDescent="0.2">
      <c r="A20" s="19"/>
      <c r="B20" s="19"/>
      <c r="C20" s="19"/>
      <c r="D20" s="19"/>
      <c r="E20" s="28"/>
      <c r="F20" s="40" t="str">
        <f t="shared" si="14"/>
        <v/>
      </c>
      <c r="G20" s="37">
        <f t="shared" si="0"/>
        <v>0</v>
      </c>
      <c r="H20" s="38"/>
      <c r="I20" s="38"/>
      <c r="J20" s="37">
        <f t="shared" si="9"/>
        <v>0</v>
      </c>
      <c r="K20" s="38"/>
      <c r="L20" s="38"/>
      <c r="M20" s="38"/>
      <c r="N20" s="20"/>
      <c r="O20" s="38"/>
      <c r="P20" s="37">
        <f t="shared" si="2"/>
        <v>0</v>
      </c>
      <c r="Q20" s="41"/>
      <c r="R20" s="39">
        <f t="shared" si="10"/>
        <v>0</v>
      </c>
      <c r="S20" s="37">
        <f t="shared" si="11"/>
        <v>0</v>
      </c>
      <c r="T20" s="38"/>
      <c r="U20" s="38"/>
      <c r="V20" s="21"/>
      <c r="W20" s="37">
        <f t="shared" si="12"/>
        <v>0</v>
      </c>
      <c r="X20" s="38"/>
      <c r="Y20" s="38"/>
      <c r="Z20" s="21"/>
      <c r="AA20" s="39">
        <f>IFERROR(IF(OR($B20="都道府県",$B20="市区町村"),(($K20*300+$L20*400+$M20*500)),VLOOKUP($F20,リスト!$A$2:$B$4,2,FALSE)),0)-Q20*2</f>
        <v>0</v>
      </c>
      <c r="AB20" s="46">
        <f t="shared" si="13"/>
        <v>0</v>
      </c>
      <c r="AC20" s="42"/>
      <c r="AD20" s="32"/>
    </row>
    <row r="21" spans="1:30" ht="33.75" hidden="1" customHeight="1" x14ac:dyDescent="0.2">
      <c r="A21" s="19"/>
      <c r="B21" s="19"/>
      <c r="C21" s="19"/>
      <c r="D21" s="19"/>
      <c r="E21" s="28"/>
      <c r="F21" s="40" t="str">
        <f t="shared" si="14"/>
        <v/>
      </c>
      <c r="G21" s="37">
        <f t="shared" si="0"/>
        <v>0</v>
      </c>
      <c r="H21" s="38"/>
      <c r="I21" s="38"/>
      <c r="J21" s="37">
        <f t="shared" si="9"/>
        <v>0</v>
      </c>
      <c r="K21" s="38"/>
      <c r="L21" s="38"/>
      <c r="M21" s="38"/>
      <c r="N21" s="20"/>
      <c r="O21" s="38"/>
      <c r="P21" s="37">
        <f t="shared" si="2"/>
        <v>0</v>
      </c>
      <c r="Q21" s="41"/>
      <c r="R21" s="39">
        <f t="shared" si="10"/>
        <v>0</v>
      </c>
      <c r="S21" s="37">
        <f t="shared" si="11"/>
        <v>0</v>
      </c>
      <c r="T21" s="38"/>
      <c r="U21" s="38"/>
      <c r="V21" s="21"/>
      <c r="W21" s="37">
        <f t="shared" si="12"/>
        <v>0</v>
      </c>
      <c r="X21" s="38"/>
      <c r="Y21" s="38"/>
      <c r="Z21" s="21"/>
      <c r="AA21" s="39">
        <f>IFERROR(IF(OR($B21="都道府県",$B21="市区町村"),(($K21*300+$L21*400+$M21*500)),VLOOKUP($F21,リスト!$A$2:$B$4,2,FALSE)),0)-Q21*2</f>
        <v>0</v>
      </c>
      <c r="AB21" s="46">
        <f t="shared" si="13"/>
        <v>0</v>
      </c>
      <c r="AC21" s="42"/>
      <c r="AD21" s="32"/>
    </row>
    <row r="22" spans="1:30" ht="33.75" hidden="1" customHeight="1" x14ac:dyDescent="0.2">
      <c r="A22" s="19"/>
      <c r="B22" s="19"/>
      <c r="C22" s="19"/>
      <c r="D22" s="19"/>
      <c r="E22" s="28"/>
      <c r="F22" s="40" t="str">
        <f t="shared" si="14"/>
        <v/>
      </c>
      <c r="G22" s="37">
        <f t="shared" si="0"/>
        <v>0</v>
      </c>
      <c r="H22" s="38"/>
      <c r="I22" s="38"/>
      <c r="J22" s="37">
        <f t="shared" si="9"/>
        <v>0</v>
      </c>
      <c r="K22" s="38"/>
      <c r="L22" s="38"/>
      <c r="M22" s="38"/>
      <c r="N22" s="20"/>
      <c r="O22" s="38"/>
      <c r="P22" s="37">
        <f t="shared" si="2"/>
        <v>0</v>
      </c>
      <c r="Q22" s="41"/>
      <c r="R22" s="39">
        <f t="shared" si="10"/>
        <v>0</v>
      </c>
      <c r="S22" s="37">
        <f t="shared" si="11"/>
        <v>0</v>
      </c>
      <c r="T22" s="38"/>
      <c r="U22" s="38"/>
      <c r="V22" s="21"/>
      <c r="W22" s="37">
        <f t="shared" si="12"/>
        <v>0</v>
      </c>
      <c r="X22" s="38"/>
      <c r="Y22" s="38"/>
      <c r="Z22" s="21"/>
      <c r="AA22" s="39">
        <f>IFERROR(IF(OR($B22="都道府県",$B22="市区町村"),(($K22*300+$L22*400+$M22*500)),VLOOKUP($F22,リスト!$A$2:$B$4,2,FALSE)),0)-Q22*2</f>
        <v>0</v>
      </c>
      <c r="AB22" s="46">
        <f t="shared" si="13"/>
        <v>0</v>
      </c>
      <c r="AC22" s="42"/>
      <c r="AD22" s="32"/>
    </row>
    <row r="23" spans="1:30" ht="33.75" hidden="1" customHeight="1" x14ac:dyDescent="0.2">
      <c r="A23" s="19"/>
      <c r="B23" s="19"/>
      <c r="C23" s="19"/>
      <c r="D23" s="19"/>
      <c r="E23" s="28"/>
      <c r="F23" s="40" t="str">
        <f t="shared" si="14"/>
        <v/>
      </c>
      <c r="G23" s="37">
        <f t="shared" si="0"/>
        <v>0</v>
      </c>
      <c r="H23" s="38"/>
      <c r="I23" s="38"/>
      <c r="J23" s="37">
        <f t="shared" si="9"/>
        <v>0</v>
      </c>
      <c r="K23" s="38"/>
      <c r="L23" s="38"/>
      <c r="M23" s="38"/>
      <c r="N23" s="20"/>
      <c r="O23" s="38"/>
      <c r="P23" s="37">
        <f t="shared" si="2"/>
        <v>0</v>
      </c>
      <c r="Q23" s="41"/>
      <c r="R23" s="39">
        <f t="shared" si="10"/>
        <v>0</v>
      </c>
      <c r="S23" s="37">
        <f t="shared" si="11"/>
        <v>0</v>
      </c>
      <c r="T23" s="38"/>
      <c r="U23" s="38"/>
      <c r="V23" s="21"/>
      <c r="W23" s="37">
        <f t="shared" si="12"/>
        <v>0</v>
      </c>
      <c r="X23" s="38"/>
      <c r="Y23" s="38"/>
      <c r="Z23" s="21"/>
      <c r="AA23" s="39">
        <f>IFERROR(IF(OR($B23="都道府県",$B23="市区町村"),(($K23*300+$L23*400+$M23*500)),VLOOKUP($F23,リスト!$A$2:$B$4,2,FALSE)),0)-Q23*2</f>
        <v>0</v>
      </c>
      <c r="AB23" s="46">
        <f t="shared" si="13"/>
        <v>0</v>
      </c>
      <c r="AC23" s="42"/>
      <c r="AD23" s="32"/>
    </row>
    <row r="24" spans="1:30" ht="33.75" hidden="1" customHeight="1" x14ac:dyDescent="0.2">
      <c r="A24" s="19"/>
      <c r="B24" s="19"/>
      <c r="C24" s="19"/>
      <c r="D24" s="19"/>
      <c r="E24" s="28"/>
      <c r="F24" s="40" t="str">
        <f t="shared" si="14"/>
        <v/>
      </c>
      <c r="G24" s="37">
        <f t="shared" si="0"/>
        <v>0</v>
      </c>
      <c r="H24" s="38"/>
      <c r="I24" s="38"/>
      <c r="J24" s="37">
        <f t="shared" si="9"/>
        <v>0</v>
      </c>
      <c r="K24" s="38"/>
      <c r="L24" s="38"/>
      <c r="M24" s="38"/>
      <c r="N24" s="20"/>
      <c r="O24" s="38"/>
      <c r="P24" s="37">
        <f t="shared" si="2"/>
        <v>0</v>
      </c>
      <c r="Q24" s="41"/>
      <c r="R24" s="39">
        <f t="shared" si="10"/>
        <v>0</v>
      </c>
      <c r="S24" s="37">
        <f t="shared" si="11"/>
        <v>0</v>
      </c>
      <c r="T24" s="38"/>
      <c r="U24" s="38"/>
      <c r="V24" s="21"/>
      <c r="W24" s="37">
        <f t="shared" si="12"/>
        <v>0</v>
      </c>
      <c r="X24" s="38"/>
      <c r="Y24" s="38"/>
      <c r="Z24" s="21"/>
      <c r="AA24" s="39">
        <f>IFERROR(IF(OR($B24="都道府県",$B24="市区町村"),(($K24*300+$L24*400+$M24*500)),VLOOKUP($F24,リスト!$A$2:$B$4,2,FALSE)),0)-Q24*2</f>
        <v>0</v>
      </c>
      <c r="AB24" s="46">
        <f t="shared" si="13"/>
        <v>0</v>
      </c>
      <c r="AC24" s="42"/>
      <c r="AD24" s="32"/>
    </row>
    <row r="25" spans="1:30" ht="33.75" hidden="1" customHeight="1" x14ac:dyDescent="0.2">
      <c r="A25" s="19"/>
      <c r="B25" s="19"/>
      <c r="C25" s="19"/>
      <c r="D25" s="19"/>
      <c r="E25" s="28"/>
      <c r="F25" s="40" t="str">
        <f t="shared" si="14"/>
        <v/>
      </c>
      <c r="G25" s="37">
        <f t="shared" si="0"/>
        <v>0</v>
      </c>
      <c r="H25" s="38"/>
      <c r="I25" s="38"/>
      <c r="J25" s="37">
        <f t="shared" si="9"/>
        <v>0</v>
      </c>
      <c r="K25" s="38"/>
      <c r="L25" s="38"/>
      <c r="M25" s="38"/>
      <c r="N25" s="20"/>
      <c r="O25" s="38"/>
      <c r="P25" s="37">
        <f t="shared" si="2"/>
        <v>0</v>
      </c>
      <c r="Q25" s="41"/>
      <c r="R25" s="39">
        <f t="shared" si="10"/>
        <v>0</v>
      </c>
      <c r="S25" s="37">
        <f t="shared" si="11"/>
        <v>0</v>
      </c>
      <c r="T25" s="38"/>
      <c r="U25" s="38"/>
      <c r="V25" s="21"/>
      <c r="W25" s="37">
        <f t="shared" si="12"/>
        <v>0</v>
      </c>
      <c r="X25" s="38"/>
      <c r="Y25" s="38"/>
      <c r="Z25" s="21"/>
      <c r="AA25" s="39">
        <f>IFERROR(IF(OR($B25="都道府県",$B25="市区町村"),(($K25*300+$L25*400+$M25*500)),VLOOKUP($F25,リスト!$A$2:$B$4,2,FALSE)),0)-Q25*2</f>
        <v>0</v>
      </c>
      <c r="AB25" s="46">
        <f t="shared" si="13"/>
        <v>0</v>
      </c>
      <c r="AC25" s="42"/>
      <c r="AD25" s="32"/>
    </row>
    <row r="26" spans="1:30" ht="33.75" hidden="1" customHeight="1" x14ac:dyDescent="0.2">
      <c r="A26" s="19"/>
      <c r="B26" s="19"/>
      <c r="C26" s="19"/>
      <c r="D26" s="19"/>
      <c r="E26" s="28"/>
      <c r="F26" s="40" t="str">
        <f t="shared" si="14"/>
        <v/>
      </c>
      <c r="G26" s="37">
        <f t="shared" si="0"/>
        <v>0</v>
      </c>
      <c r="H26" s="38"/>
      <c r="I26" s="38"/>
      <c r="J26" s="37">
        <f t="shared" si="9"/>
        <v>0</v>
      </c>
      <c r="K26" s="38"/>
      <c r="L26" s="38"/>
      <c r="M26" s="38"/>
      <c r="N26" s="20"/>
      <c r="O26" s="38"/>
      <c r="P26" s="37">
        <f t="shared" si="2"/>
        <v>0</v>
      </c>
      <c r="Q26" s="41"/>
      <c r="R26" s="39">
        <f t="shared" si="10"/>
        <v>0</v>
      </c>
      <c r="S26" s="37">
        <f t="shared" si="11"/>
        <v>0</v>
      </c>
      <c r="T26" s="38"/>
      <c r="U26" s="38"/>
      <c r="V26" s="21"/>
      <c r="W26" s="37">
        <f t="shared" si="12"/>
        <v>0</v>
      </c>
      <c r="X26" s="38"/>
      <c r="Y26" s="38"/>
      <c r="Z26" s="21"/>
      <c r="AA26" s="39">
        <f>IFERROR(IF(OR($B26="都道府県",$B26="市区町村"),(($K26*300+$L26*400+$M26*500)),VLOOKUP($F26,リスト!$A$2:$B$4,2,FALSE)),0)-Q26*2</f>
        <v>0</v>
      </c>
      <c r="AB26" s="46">
        <f t="shared" si="13"/>
        <v>0</v>
      </c>
      <c r="AC26" s="42"/>
      <c r="AD26" s="32"/>
    </row>
    <row r="27" spans="1:30" ht="33.75" hidden="1" customHeight="1" x14ac:dyDescent="0.2">
      <c r="A27" s="19"/>
      <c r="B27" s="19"/>
      <c r="C27" s="19"/>
      <c r="D27" s="19"/>
      <c r="E27" s="28"/>
      <c r="F27" s="40" t="str">
        <f t="shared" si="14"/>
        <v/>
      </c>
      <c r="G27" s="37">
        <f t="shared" si="0"/>
        <v>0</v>
      </c>
      <c r="H27" s="38"/>
      <c r="I27" s="38"/>
      <c r="J27" s="37">
        <f t="shared" si="9"/>
        <v>0</v>
      </c>
      <c r="K27" s="38"/>
      <c r="L27" s="38"/>
      <c r="M27" s="38"/>
      <c r="N27" s="20"/>
      <c r="O27" s="38"/>
      <c r="P27" s="37">
        <f t="shared" si="2"/>
        <v>0</v>
      </c>
      <c r="Q27" s="41"/>
      <c r="R27" s="39">
        <f t="shared" si="10"/>
        <v>0</v>
      </c>
      <c r="S27" s="37">
        <f t="shared" si="11"/>
        <v>0</v>
      </c>
      <c r="T27" s="38"/>
      <c r="U27" s="38"/>
      <c r="V27" s="21"/>
      <c r="W27" s="37">
        <f t="shared" si="12"/>
        <v>0</v>
      </c>
      <c r="X27" s="38"/>
      <c r="Y27" s="38"/>
      <c r="Z27" s="21"/>
      <c r="AA27" s="39">
        <f>IFERROR(IF(OR($B27="都道府県",$B27="市区町村"),(($K27*300+$L27*400+$M27*500)),VLOOKUP($F27,リスト!$A$2:$B$4,2,FALSE)),0)-Q27*2</f>
        <v>0</v>
      </c>
      <c r="AB27" s="46">
        <f t="shared" si="13"/>
        <v>0</v>
      </c>
      <c r="AC27" s="42"/>
      <c r="AD27" s="32"/>
    </row>
    <row r="28" spans="1:30" ht="33.75" hidden="1" customHeight="1" x14ac:dyDescent="0.2">
      <c r="A28" s="19"/>
      <c r="B28" s="19"/>
      <c r="C28" s="19"/>
      <c r="D28" s="19"/>
      <c r="E28" s="28"/>
      <c r="F28" s="40" t="str">
        <f t="shared" si="14"/>
        <v/>
      </c>
      <c r="G28" s="37">
        <f t="shared" si="0"/>
        <v>0</v>
      </c>
      <c r="H28" s="38"/>
      <c r="I28" s="38"/>
      <c r="J28" s="37">
        <f t="shared" si="9"/>
        <v>0</v>
      </c>
      <c r="K28" s="38"/>
      <c r="L28" s="38"/>
      <c r="M28" s="38"/>
      <c r="N28" s="20"/>
      <c r="O28" s="38"/>
      <c r="P28" s="37">
        <f t="shared" si="2"/>
        <v>0</v>
      </c>
      <c r="Q28" s="41"/>
      <c r="R28" s="39">
        <f t="shared" si="10"/>
        <v>0</v>
      </c>
      <c r="S28" s="37">
        <f t="shared" si="11"/>
        <v>0</v>
      </c>
      <c r="T28" s="38"/>
      <c r="U28" s="38"/>
      <c r="V28" s="21"/>
      <c r="W28" s="37">
        <f t="shared" si="12"/>
        <v>0</v>
      </c>
      <c r="X28" s="38"/>
      <c r="Y28" s="38"/>
      <c r="Z28" s="21"/>
      <c r="AA28" s="39">
        <f>IFERROR(IF(OR($B28="都道府県",$B28="市区町村"),(($K28*300+$L28*400+$M28*500)),VLOOKUP($F28,リスト!$A$2:$B$4,2,FALSE)),0)-Q28*2</f>
        <v>0</v>
      </c>
      <c r="AB28" s="46">
        <f t="shared" si="13"/>
        <v>0</v>
      </c>
      <c r="AC28" s="42"/>
      <c r="AD28" s="32"/>
    </row>
    <row r="29" spans="1:30" ht="33.75" hidden="1" customHeight="1" x14ac:dyDescent="0.2">
      <c r="A29" s="19"/>
      <c r="B29" s="19"/>
      <c r="C29" s="19"/>
      <c r="D29" s="19"/>
      <c r="E29" s="28"/>
      <c r="F29" s="40" t="str">
        <f t="shared" si="14"/>
        <v/>
      </c>
      <c r="G29" s="37">
        <f t="shared" si="0"/>
        <v>0</v>
      </c>
      <c r="H29" s="38"/>
      <c r="I29" s="38"/>
      <c r="J29" s="37">
        <f t="shared" si="9"/>
        <v>0</v>
      </c>
      <c r="K29" s="38"/>
      <c r="L29" s="38"/>
      <c r="M29" s="38"/>
      <c r="N29" s="20"/>
      <c r="O29" s="38"/>
      <c r="P29" s="37">
        <f t="shared" si="2"/>
        <v>0</v>
      </c>
      <c r="Q29" s="41"/>
      <c r="R29" s="39">
        <f t="shared" si="10"/>
        <v>0</v>
      </c>
      <c r="S29" s="37">
        <f t="shared" si="11"/>
        <v>0</v>
      </c>
      <c r="T29" s="38"/>
      <c r="U29" s="38"/>
      <c r="V29" s="21"/>
      <c r="W29" s="37">
        <f t="shared" si="12"/>
        <v>0</v>
      </c>
      <c r="X29" s="38"/>
      <c r="Y29" s="38"/>
      <c r="Z29" s="21"/>
      <c r="AA29" s="39">
        <f>IFERROR(IF(OR($B29="都道府県",$B29="市区町村"),(($K29*300+$L29*400+$M29*500)),VLOOKUP($F29,リスト!$A$2:$B$4,2,FALSE)),0)-Q29*2</f>
        <v>0</v>
      </c>
      <c r="AB29" s="46">
        <f t="shared" si="13"/>
        <v>0</v>
      </c>
      <c r="AC29" s="42"/>
      <c r="AD29" s="32"/>
    </row>
    <row r="30" spans="1:30" ht="33.75" hidden="1" customHeight="1" x14ac:dyDescent="0.2">
      <c r="A30" s="19"/>
      <c r="B30" s="19"/>
      <c r="C30" s="19"/>
      <c r="D30" s="19"/>
      <c r="E30" s="28"/>
      <c r="F30" s="40" t="str">
        <f t="shared" si="14"/>
        <v/>
      </c>
      <c r="G30" s="37">
        <f t="shared" si="0"/>
        <v>0</v>
      </c>
      <c r="H30" s="38"/>
      <c r="I30" s="38"/>
      <c r="J30" s="37">
        <f t="shared" si="9"/>
        <v>0</v>
      </c>
      <c r="K30" s="38"/>
      <c r="L30" s="38"/>
      <c r="M30" s="38"/>
      <c r="N30" s="20"/>
      <c r="O30" s="38"/>
      <c r="P30" s="37">
        <f t="shared" si="2"/>
        <v>0</v>
      </c>
      <c r="Q30" s="41"/>
      <c r="R30" s="39">
        <f t="shared" si="10"/>
        <v>0</v>
      </c>
      <c r="S30" s="37">
        <f t="shared" si="11"/>
        <v>0</v>
      </c>
      <c r="T30" s="38"/>
      <c r="U30" s="38"/>
      <c r="V30" s="21"/>
      <c r="W30" s="37">
        <f t="shared" si="12"/>
        <v>0</v>
      </c>
      <c r="X30" s="38"/>
      <c r="Y30" s="38"/>
      <c r="Z30" s="21"/>
      <c r="AA30" s="39">
        <f>IFERROR(IF(OR($B30="都道府県",$B30="市区町村"),(($K30*300+$L30*400+$M30*500)),VLOOKUP($F30,リスト!$A$2:$B$4,2,FALSE)),0)-Q30*2</f>
        <v>0</v>
      </c>
      <c r="AB30" s="46">
        <f t="shared" si="13"/>
        <v>0</v>
      </c>
      <c r="AC30" s="42"/>
      <c r="AD30" s="32"/>
    </row>
    <row r="31" spans="1:30" ht="33.75" hidden="1" customHeight="1" x14ac:dyDescent="0.2">
      <c r="A31" s="19"/>
      <c r="B31" s="19"/>
      <c r="C31" s="19"/>
      <c r="D31" s="19"/>
      <c r="E31" s="28"/>
      <c r="F31" s="40" t="str">
        <f t="shared" si="14"/>
        <v/>
      </c>
      <c r="G31" s="37">
        <f t="shared" si="0"/>
        <v>0</v>
      </c>
      <c r="H31" s="38"/>
      <c r="I31" s="38"/>
      <c r="J31" s="37">
        <f t="shared" si="9"/>
        <v>0</v>
      </c>
      <c r="K31" s="38"/>
      <c r="L31" s="38"/>
      <c r="M31" s="38"/>
      <c r="N31" s="20"/>
      <c r="O31" s="38"/>
      <c r="P31" s="37">
        <f t="shared" si="2"/>
        <v>0</v>
      </c>
      <c r="Q31" s="41"/>
      <c r="R31" s="39">
        <f t="shared" si="10"/>
        <v>0</v>
      </c>
      <c r="S31" s="37">
        <f t="shared" si="11"/>
        <v>0</v>
      </c>
      <c r="T31" s="38"/>
      <c r="U31" s="38"/>
      <c r="V31" s="21"/>
      <c r="W31" s="37">
        <f t="shared" si="12"/>
        <v>0</v>
      </c>
      <c r="X31" s="38"/>
      <c r="Y31" s="38"/>
      <c r="Z31" s="21"/>
      <c r="AA31" s="39">
        <f>IFERROR(IF(OR($B31="都道府県",$B31="市区町村"),(($K31*300+$L31*400+$M31*500)),VLOOKUP($F31,リスト!$A$2:$B$4,2,FALSE)),0)-Q31*2</f>
        <v>0</v>
      </c>
      <c r="AB31" s="46">
        <f t="shared" si="13"/>
        <v>0</v>
      </c>
      <c r="AC31" s="42"/>
      <c r="AD31" s="32"/>
    </row>
    <row r="32" spans="1:30" ht="33.75" hidden="1" customHeight="1" x14ac:dyDescent="0.2">
      <c r="A32" s="19"/>
      <c r="B32" s="19"/>
      <c r="C32" s="19"/>
      <c r="D32" s="19"/>
      <c r="E32" s="28"/>
      <c r="F32" s="40" t="str">
        <f t="shared" si="14"/>
        <v/>
      </c>
      <c r="G32" s="37">
        <f t="shared" si="0"/>
        <v>0</v>
      </c>
      <c r="H32" s="38"/>
      <c r="I32" s="38"/>
      <c r="J32" s="37">
        <f t="shared" si="9"/>
        <v>0</v>
      </c>
      <c r="K32" s="38"/>
      <c r="L32" s="38"/>
      <c r="M32" s="38"/>
      <c r="N32" s="20"/>
      <c r="O32" s="38"/>
      <c r="P32" s="37">
        <f t="shared" si="2"/>
        <v>0</v>
      </c>
      <c r="Q32" s="41"/>
      <c r="R32" s="39">
        <f t="shared" si="10"/>
        <v>0</v>
      </c>
      <c r="S32" s="37">
        <f t="shared" si="11"/>
        <v>0</v>
      </c>
      <c r="T32" s="38"/>
      <c r="U32" s="38"/>
      <c r="V32" s="21"/>
      <c r="W32" s="37">
        <f t="shared" si="12"/>
        <v>0</v>
      </c>
      <c r="X32" s="38"/>
      <c r="Y32" s="38"/>
      <c r="Z32" s="21"/>
      <c r="AA32" s="39">
        <f>IFERROR(IF(OR($B32="都道府県",$B32="市区町村"),(($K32*300+$L32*400+$M32*500)),VLOOKUP($F32,リスト!$A$2:$B$4,2,FALSE)),0)-Q32*2</f>
        <v>0</v>
      </c>
      <c r="AB32" s="46">
        <f t="shared" si="13"/>
        <v>0</v>
      </c>
      <c r="AC32" s="42"/>
      <c r="AD32" s="32"/>
    </row>
    <row r="33" spans="1:30" ht="33.75" hidden="1" customHeight="1" x14ac:dyDescent="0.2">
      <c r="A33" s="19"/>
      <c r="B33" s="19"/>
      <c r="C33" s="19"/>
      <c r="D33" s="19"/>
      <c r="E33" s="28"/>
      <c r="F33" s="40" t="str">
        <f t="shared" si="14"/>
        <v/>
      </c>
      <c r="G33" s="37">
        <f t="shared" si="0"/>
        <v>0</v>
      </c>
      <c r="H33" s="38"/>
      <c r="I33" s="38"/>
      <c r="J33" s="37">
        <f t="shared" si="9"/>
        <v>0</v>
      </c>
      <c r="K33" s="38"/>
      <c r="L33" s="38"/>
      <c r="M33" s="38"/>
      <c r="N33" s="20"/>
      <c r="O33" s="38"/>
      <c r="P33" s="37">
        <f t="shared" si="2"/>
        <v>0</v>
      </c>
      <c r="Q33" s="41"/>
      <c r="R33" s="39">
        <f t="shared" si="10"/>
        <v>0</v>
      </c>
      <c r="S33" s="37">
        <f t="shared" si="11"/>
        <v>0</v>
      </c>
      <c r="T33" s="38"/>
      <c r="U33" s="38"/>
      <c r="V33" s="21"/>
      <c r="W33" s="37">
        <f t="shared" si="12"/>
        <v>0</v>
      </c>
      <c r="X33" s="38"/>
      <c r="Y33" s="38"/>
      <c r="Z33" s="21"/>
      <c r="AA33" s="39">
        <f>IFERROR(IF(OR($B33="都道府県",$B33="市区町村"),(($K33*300+$L33*400+$M33*500)),VLOOKUP($F33,リスト!$A$2:$B$4,2,FALSE)),0)-Q33*2</f>
        <v>0</v>
      </c>
      <c r="AB33" s="46">
        <f t="shared" si="13"/>
        <v>0</v>
      </c>
      <c r="AC33" s="42"/>
      <c r="AD33" s="32"/>
    </row>
    <row r="34" spans="1:30" ht="33.75" hidden="1" customHeight="1" x14ac:dyDescent="0.2">
      <c r="A34" s="19"/>
      <c r="B34" s="19"/>
      <c r="C34" s="19"/>
      <c r="D34" s="19"/>
      <c r="E34" s="28"/>
      <c r="F34" s="40" t="str">
        <f t="shared" si="14"/>
        <v/>
      </c>
      <c r="G34" s="37">
        <f t="shared" si="0"/>
        <v>0</v>
      </c>
      <c r="H34" s="38"/>
      <c r="I34" s="38"/>
      <c r="J34" s="37">
        <f t="shared" si="9"/>
        <v>0</v>
      </c>
      <c r="K34" s="38"/>
      <c r="L34" s="38"/>
      <c r="M34" s="38"/>
      <c r="N34" s="20"/>
      <c r="O34" s="38"/>
      <c r="P34" s="37">
        <f t="shared" si="2"/>
        <v>0</v>
      </c>
      <c r="Q34" s="41"/>
      <c r="R34" s="39">
        <f t="shared" si="10"/>
        <v>0</v>
      </c>
      <c r="S34" s="37">
        <f t="shared" si="11"/>
        <v>0</v>
      </c>
      <c r="T34" s="38"/>
      <c r="U34" s="38"/>
      <c r="V34" s="21"/>
      <c r="W34" s="37">
        <f t="shared" si="12"/>
        <v>0</v>
      </c>
      <c r="X34" s="38"/>
      <c r="Y34" s="38"/>
      <c r="Z34" s="21"/>
      <c r="AA34" s="39">
        <f>IFERROR(IF(OR($B34="都道府県",$B34="市区町村"),(($K34*300+$L34*400+$M34*500)),VLOOKUP($F34,リスト!$A$2:$B$4,2,FALSE)),0)-Q34*2</f>
        <v>0</v>
      </c>
      <c r="AB34" s="46">
        <f t="shared" si="13"/>
        <v>0</v>
      </c>
      <c r="AC34" s="42"/>
      <c r="AD34" s="32"/>
    </row>
    <row r="35" spans="1:30" ht="33.75" hidden="1" customHeight="1" x14ac:dyDescent="0.2">
      <c r="A35" s="19"/>
      <c r="B35" s="19"/>
      <c r="C35" s="19"/>
      <c r="D35" s="19"/>
      <c r="E35" s="28"/>
      <c r="F35" s="40" t="str">
        <f t="shared" si="14"/>
        <v/>
      </c>
      <c r="G35" s="37">
        <f t="shared" si="0"/>
        <v>0</v>
      </c>
      <c r="H35" s="38"/>
      <c r="I35" s="38"/>
      <c r="J35" s="37">
        <f t="shared" si="9"/>
        <v>0</v>
      </c>
      <c r="K35" s="38"/>
      <c r="L35" s="38"/>
      <c r="M35" s="38"/>
      <c r="N35" s="20"/>
      <c r="O35" s="38"/>
      <c r="P35" s="37">
        <f t="shared" si="2"/>
        <v>0</v>
      </c>
      <c r="Q35" s="41"/>
      <c r="R35" s="39">
        <f t="shared" si="10"/>
        <v>0</v>
      </c>
      <c r="S35" s="37">
        <f t="shared" si="11"/>
        <v>0</v>
      </c>
      <c r="T35" s="38"/>
      <c r="U35" s="38"/>
      <c r="V35" s="21"/>
      <c r="W35" s="37">
        <f t="shared" si="12"/>
        <v>0</v>
      </c>
      <c r="X35" s="38"/>
      <c r="Y35" s="38"/>
      <c r="Z35" s="21"/>
      <c r="AA35" s="39">
        <f>IFERROR(IF(OR($B35="都道府県",$B35="市区町村"),(($K35*300+$L35*400+$M35*500)),VLOOKUP($F35,リスト!$A$2:$B$4,2,FALSE)),0)-Q35*2</f>
        <v>0</v>
      </c>
      <c r="AB35" s="46">
        <f t="shared" si="13"/>
        <v>0</v>
      </c>
      <c r="AC35" s="42"/>
      <c r="AD35" s="32"/>
    </row>
    <row r="36" spans="1:30" ht="33.75" hidden="1" customHeight="1" x14ac:dyDescent="0.2">
      <c r="A36" s="19"/>
      <c r="B36" s="19"/>
      <c r="C36" s="19"/>
      <c r="D36" s="19"/>
      <c r="E36" s="28"/>
      <c r="F36" s="40" t="str">
        <f t="shared" si="14"/>
        <v/>
      </c>
      <c r="G36" s="37">
        <f t="shared" si="0"/>
        <v>0</v>
      </c>
      <c r="H36" s="38"/>
      <c r="I36" s="38"/>
      <c r="J36" s="37">
        <f t="shared" si="9"/>
        <v>0</v>
      </c>
      <c r="K36" s="38"/>
      <c r="L36" s="38"/>
      <c r="M36" s="38"/>
      <c r="N36" s="20"/>
      <c r="O36" s="38"/>
      <c r="P36" s="37">
        <f t="shared" si="2"/>
        <v>0</v>
      </c>
      <c r="Q36" s="41"/>
      <c r="R36" s="39">
        <f t="shared" si="10"/>
        <v>0</v>
      </c>
      <c r="S36" s="37">
        <f t="shared" si="11"/>
        <v>0</v>
      </c>
      <c r="T36" s="38"/>
      <c r="U36" s="38"/>
      <c r="V36" s="21"/>
      <c r="W36" s="37">
        <f t="shared" si="12"/>
        <v>0</v>
      </c>
      <c r="X36" s="38"/>
      <c r="Y36" s="38"/>
      <c r="Z36" s="21"/>
      <c r="AA36" s="39">
        <f>IFERROR(IF(OR($B36="都道府県",$B36="市区町村"),(($K36*300+$L36*400+$M36*500)),VLOOKUP($F36,リスト!$A$2:$B$4,2,FALSE)),0)-Q36*2</f>
        <v>0</v>
      </c>
      <c r="AB36" s="46">
        <f t="shared" si="13"/>
        <v>0</v>
      </c>
      <c r="AC36" s="42"/>
      <c r="AD36" s="32"/>
    </row>
    <row r="37" spans="1:30" ht="33.75" hidden="1" customHeight="1" x14ac:dyDescent="0.2">
      <c r="A37" s="19"/>
      <c r="B37" s="19"/>
      <c r="C37" s="19"/>
      <c r="D37" s="19"/>
      <c r="E37" s="28"/>
      <c r="F37" s="40" t="str">
        <f t="shared" si="14"/>
        <v/>
      </c>
      <c r="G37" s="37">
        <f t="shared" si="0"/>
        <v>0</v>
      </c>
      <c r="H37" s="38"/>
      <c r="I37" s="38"/>
      <c r="J37" s="37">
        <f t="shared" si="9"/>
        <v>0</v>
      </c>
      <c r="K37" s="38"/>
      <c r="L37" s="38"/>
      <c r="M37" s="38"/>
      <c r="N37" s="20"/>
      <c r="O37" s="38"/>
      <c r="P37" s="37">
        <f t="shared" si="2"/>
        <v>0</v>
      </c>
      <c r="Q37" s="41"/>
      <c r="R37" s="39">
        <f t="shared" si="10"/>
        <v>0</v>
      </c>
      <c r="S37" s="37">
        <f t="shared" si="11"/>
        <v>0</v>
      </c>
      <c r="T37" s="38"/>
      <c r="U37" s="38"/>
      <c r="V37" s="21"/>
      <c r="W37" s="37">
        <f t="shared" si="12"/>
        <v>0</v>
      </c>
      <c r="X37" s="38"/>
      <c r="Y37" s="38"/>
      <c r="Z37" s="21"/>
      <c r="AA37" s="39">
        <f>IFERROR(IF(OR($B37="都道府県",$B37="市区町村"),(($K37*300+$L37*400+$M37*500)),VLOOKUP($F37,リスト!$A$2:$B$4,2,FALSE)),0)-Q37*2</f>
        <v>0</v>
      </c>
      <c r="AB37" s="46">
        <f t="shared" si="13"/>
        <v>0</v>
      </c>
      <c r="AC37" s="42"/>
      <c r="AD37" s="32"/>
    </row>
    <row r="38" spans="1:30" ht="33.75" hidden="1" customHeight="1" x14ac:dyDescent="0.2">
      <c r="A38" s="19"/>
      <c r="B38" s="19"/>
      <c r="C38" s="19"/>
      <c r="D38" s="19"/>
      <c r="E38" s="28"/>
      <c r="F38" s="40" t="str">
        <f t="shared" si="14"/>
        <v/>
      </c>
      <c r="G38" s="37">
        <f t="shared" si="0"/>
        <v>0</v>
      </c>
      <c r="H38" s="38"/>
      <c r="I38" s="38"/>
      <c r="J38" s="37">
        <f t="shared" si="9"/>
        <v>0</v>
      </c>
      <c r="K38" s="38"/>
      <c r="L38" s="38"/>
      <c r="M38" s="38"/>
      <c r="N38" s="20"/>
      <c r="O38" s="38"/>
      <c r="P38" s="37">
        <f t="shared" si="2"/>
        <v>0</v>
      </c>
      <c r="Q38" s="41"/>
      <c r="R38" s="39">
        <f t="shared" si="10"/>
        <v>0</v>
      </c>
      <c r="S38" s="37">
        <f t="shared" si="11"/>
        <v>0</v>
      </c>
      <c r="T38" s="38"/>
      <c r="U38" s="38"/>
      <c r="V38" s="21"/>
      <c r="W38" s="37">
        <f t="shared" si="12"/>
        <v>0</v>
      </c>
      <c r="X38" s="38"/>
      <c r="Y38" s="38"/>
      <c r="Z38" s="21"/>
      <c r="AA38" s="39">
        <f>IFERROR(IF(OR($B38="都道府県",$B38="市区町村"),(($K38*300+$L38*400+$M38*500)),VLOOKUP($F38,リスト!$A$2:$B$4,2,FALSE)),0)-Q38*2</f>
        <v>0</v>
      </c>
      <c r="AB38" s="46">
        <f t="shared" si="13"/>
        <v>0</v>
      </c>
      <c r="AC38" s="42"/>
      <c r="AD38" s="32"/>
    </row>
    <row r="39" spans="1:30" ht="33.75" hidden="1" customHeight="1" x14ac:dyDescent="0.2">
      <c r="A39" s="19"/>
      <c r="B39" s="19"/>
      <c r="C39" s="19"/>
      <c r="D39" s="19"/>
      <c r="E39" s="28"/>
      <c r="F39" s="40" t="str">
        <f t="shared" si="14"/>
        <v/>
      </c>
      <c r="G39" s="37">
        <f t="shared" si="0"/>
        <v>0</v>
      </c>
      <c r="H39" s="38"/>
      <c r="I39" s="38"/>
      <c r="J39" s="37">
        <f t="shared" si="9"/>
        <v>0</v>
      </c>
      <c r="K39" s="38"/>
      <c r="L39" s="38"/>
      <c r="M39" s="38"/>
      <c r="N39" s="20"/>
      <c r="O39" s="38"/>
      <c r="P39" s="37">
        <f t="shared" si="2"/>
        <v>0</v>
      </c>
      <c r="Q39" s="41"/>
      <c r="R39" s="39">
        <f t="shared" si="10"/>
        <v>0</v>
      </c>
      <c r="S39" s="37">
        <f t="shared" si="11"/>
        <v>0</v>
      </c>
      <c r="T39" s="38"/>
      <c r="U39" s="38"/>
      <c r="V39" s="21"/>
      <c r="W39" s="37">
        <f t="shared" si="12"/>
        <v>0</v>
      </c>
      <c r="X39" s="38"/>
      <c r="Y39" s="38"/>
      <c r="Z39" s="21"/>
      <c r="AA39" s="39">
        <f>IFERROR(IF(OR($B39="都道府県",$B39="市区町村"),(($K39*300+$L39*400+$M39*500)),VLOOKUP($F39,リスト!$A$2:$B$4,2,FALSE)),0)-Q39*2</f>
        <v>0</v>
      </c>
      <c r="AB39" s="46">
        <f t="shared" si="13"/>
        <v>0</v>
      </c>
      <c r="AC39" s="42"/>
      <c r="AD39" s="32"/>
    </row>
    <row r="40" spans="1:30" ht="33.75" hidden="1" customHeight="1" x14ac:dyDescent="0.2">
      <c r="A40" s="19"/>
      <c r="B40" s="19"/>
      <c r="C40" s="19"/>
      <c r="D40" s="19"/>
      <c r="E40" s="28"/>
      <c r="F40" s="40" t="str">
        <f t="shared" si="14"/>
        <v/>
      </c>
      <c r="G40" s="37">
        <f t="shared" si="0"/>
        <v>0</v>
      </c>
      <c r="H40" s="38"/>
      <c r="I40" s="38"/>
      <c r="J40" s="37">
        <f t="shared" si="9"/>
        <v>0</v>
      </c>
      <c r="K40" s="38"/>
      <c r="L40" s="38"/>
      <c r="M40" s="38"/>
      <c r="N40" s="20"/>
      <c r="O40" s="38"/>
      <c r="P40" s="37">
        <f t="shared" si="2"/>
        <v>0</v>
      </c>
      <c r="Q40" s="41"/>
      <c r="R40" s="39">
        <f t="shared" si="10"/>
        <v>0</v>
      </c>
      <c r="S40" s="37">
        <f t="shared" si="11"/>
        <v>0</v>
      </c>
      <c r="T40" s="38"/>
      <c r="U40" s="38"/>
      <c r="V40" s="21"/>
      <c r="W40" s="37">
        <f t="shared" si="12"/>
        <v>0</v>
      </c>
      <c r="X40" s="38"/>
      <c r="Y40" s="38"/>
      <c r="Z40" s="21"/>
      <c r="AA40" s="39">
        <f>IFERROR(IF(OR($B40="都道府県",$B40="市区町村"),(($K40*300+$L40*400+$M40*500)),VLOOKUP($F40,リスト!$A$2:$B$4,2,FALSE)),0)-Q40*2</f>
        <v>0</v>
      </c>
      <c r="AB40" s="46">
        <f t="shared" si="13"/>
        <v>0</v>
      </c>
      <c r="AC40" s="42"/>
      <c r="AD40" s="32"/>
    </row>
    <row r="41" spans="1:30" ht="33.75" hidden="1" customHeight="1" x14ac:dyDescent="0.2">
      <c r="A41" s="19"/>
      <c r="B41" s="19"/>
      <c r="C41" s="19"/>
      <c r="D41" s="19"/>
      <c r="E41" s="28"/>
      <c r="F41" s="40" t="str">
        <f t="shared" si="14"/>
        <v/>
      </c>
      <c r="G41" s="37">
        <f t="shared" si="0"/>
        <v>0</v>
      </c>
      <c r="H41" s="38"/>
      <c r="I41" s="38"/>
      <c r="J41" s="37">
        <f t="shared" si="9"/>
        <v>0</v>
      </c>
      <c r="K41" s="38"/>
      <c r="L41" s="38"/>
      <c r="M41" s="38"/>
      <c r="N41" s="20"/>
      <c r="O41" s="38"/>
      <c r="P41" s="37">
        <f t="shared" si="2"/>
        <v>0</v>
      </c>
      <c r="Q41" s="41"/>
      <c r="R41" s="39">
        <f t="shared" si="10"/>
        <v>0</v>
      </c>
      <c r="S41" s="37">
        <f t="shared" si="11"/>
        <v>0</v>
      </c>
      <c r="T41" s="38"/>
      <c r="U41" s="38"/>
      <c r="V41" s="21"/>
      <c r="W41" s="37">
        <f t="shared" si="12"/>
        <v>0</v>
      </c>
      <c r="X41" s="38"/>
      <c r="Y41" s="38"/>
      <c r="Z41" s="21"/>
      <c r="AA41" s="39">
        <f>IFERROR(IF(OR($B41="都道府県",$B41="市区町村"),(($K41*300+$L41*400+$M41*500)),VLOOKUP($F41,リスト!$A$2:$B$4,2,FALSE)),0)-Q41*2</f>
        <v>0</v>
      </c>
      <c r="AB41" s="46">
        <f t="shared" si="13"/>
        <v>0</v>
      </c>
      <c r="AC41" s="42"/>
      <c r="AD41" s="32"/>
    </row>
    <row r="42" spans="1:30" ht="33.75" hidden="1" customHeight="1" x14ac:dyDescent="0.2">
      <c r="A42" s="19"/>
      <c r="B42" s="19"/>
      <c r="C42" s="19"/>
      <c r="D42" s="19"/>
      <c r="E42" s="28"/>
      <c r="F42" s="40" t="str">
        <f t="shared" si="14"/>
        <v/>
      </c>
      <c r="G42" s="37">
        <f t="shared" si="0"/>
        <v>0</v>
      </c>
      <c r="H42" s="38"/>
      <c r="I42" s="38"/>
      <c r="J42" s="37">
        <f t="shared" si="9"/>
        <v>0</v>
      </c>
      <c r="K42" s="38"/>
      <c r="L42" s="38"/>
      <c r="M42" s="38"/>
      <c r="N42" s="20"/>
      <c r="O42" s="38"/>
      <c r="P42" s="37">
        <f t="shared" si="2"/>
        <v>0</v>
      </c>
      <c r="Q42" s="41"/>
      <c r="R42" s="39">
        <f t="shared" si="10"/>
        <v>0</v>
      </c>
      <c r="S42" s="37">
        <f t="shared" si="11"/>
        <v>0</v>
      </c>
      <c r="T42" s="38"/>
      <c r="U42" s="38"/>
      <c r="V42" s="21"/>
      <c r="W42" s="37">
        <f t="shared" si="12"/>
        <v>0</v>
      </c>
      <c r="X42" s="38"/>
      <c r="Y42" s="38"/>
      <c r="Z42" s="21"/>
      <c r="AA42" s="39">
        <f>IFERROR(IF(OR($B42="都道府県",$B42="市区町村"),(($K42*300+$L42*400+$M42*500)),VLOOKUP($F42,リスト!$A$2:$B$4,2,FALSE)),0)-Q42*2</f>
        <v>0</v>
      </c>
      <c r="AB42" s="46">
        <f t="shared" si="13"/>
        <v>0</v>
      </c>
      <c r="AC42" s="42"/>
      <c r="AD42" s="32"/>
    </row>
    <row r="43" spans="1:30" ht="33.75" hidden="1" customHeight="1" x14ac:dyDescent="0.2">
      <c r="A43" s="19"/>
      <c r="B43" s="19"/>
      <c r="C43" s="19"/>
      <c r="D43" s="19"/>
      <c r="E43" s="28"/>
      <c r="F43" s="40" t="str">
        <f t="shared" si="14"/>
        <v/>
      </c>
      <c r="G43" s="37">
        <f t="shared" si="0"/>
        <v>0</v>
      </c>
      <c r="H43" s="38"/>
      <c r="I43" s="38"/>
      <c r="J43" s="37">
        <f t="shared" si="9"/>
        <v>0</v>
      </c>
      <c r="K43" s="38"/>
      <c r="L43" s="38"/>
      <c r="M43" s="38"/>
      <c r="N43" s="20"/>
      <c r="O43" s="38"/>
      <c r="P43" s="37">
        <f t="shared" si="2"/>
        <v>0</v>
      </c>
      <c r="Q43" s="41"/>
      <c r="R43" s="39">
        <f t="shared" si="10"/>
        <v>0</v>
      </c>
      <c r="S43" s="37">
        <f t="shared" si="11"/>
        <v>0</v>
      </c>
      <c r="T43" s="38"/>
      <c r="U43" s="38"/>
      <c r="V43" s="21"/>
      <c r="W43" s="37">
        <f t="shared" si="12"/>
        <v>0</v>
      </c>
      <c r="X43" s="38"/>
      <c r="Y43" s="38"/>
      <c r="Z43" s="21"/>
      <c r="AA43" s="39">
        <f>IFERROR(IF(OR($B43="都道府県",$B43="市区町村"),(($K43*300+$L43*400+$M43*500)),VLOOKUP($F43,リスト!$A$2:$B$4,2,FALSE)),0)-Q43*2</f>
        <v>0</v>
      </c>
      <c r="AB43" s="46">
        <f t="shared" si="13"/>
        <v>0</v>
      </c>
      <c r="AC43" s="42"/>
      <c r="AD43" s="32"/>
    </row>
    <row r="44" spans="1:30" ht="33.75" hidden="1" customHeight="1" x14ac:dyDescent="0.2">
      <c r="A44" s="19"/>
      <c r="B44" s="19"/>
      <c r="C44" s="19"/>
      <c r="D44" s="19"/>
      <c r="E44" s="28"/>
      <c r="F44" s="40" t="str">
        <f t="shared" si="14"/>
        <v/>
      </c>
      <c r="G44" s="37">
        <f t="shared" si="0"/>
        <v>0</v>
      </c>
      <c r="H44" s="38"/>
      <c r="I44" s="38"/>
      <c r="J44" s="37">
        <f t="shared" si="9"/>
        <v>0</v>
      </c>
      <c r="K44" s="38"/>
      <c r="L44" s="38"/>
      <c r="M44" s="38"/>
      <c r="N44" s="20"/>
      <c r="O44" s="38"/>
      <c r="P44" s="37">
        <f t="shared" si="2"/>
        <v>0</v>
      </c>
      <c r="Q44" s="41"/>
      <c r="R44" s="39">
        <f t="shared" si="10"/>
        <v>0</v>
      </c>
      <c r="S44" s="37">
        <f t="shared" si="11"/>
        <v>0</v>
      </c>
      <c r="T44" s="38"/>
      <c r="U44" s="38"/>
      <c r="V44" s="21"/>
      <c r="W44" s="37">
        <f t="shared" si="12"/>
        <v>0</v>
      </c>
      <c r="X44" s="38"/>
      <c r="Y44" s="38"/>
      <c r="Z44" s="21"/>
      <c r="AA44" s="39">
        <f>IFERROR(IF(OR($B44="都道府県",$B44="市区町村"),(($K44*300+$L44*400+$M44*500)),VLOOKUP($F44,リスト!$A$2:$B$4,2,FALSE)),0)-Q44*2</f>
        <v>0</v>
      </c>
      <c r="AB44" s="46">
        <f t="shared" si="13"/>
        <v>0</v>
      </c>
      <c r="AC44" s="42"/>
      <c r="AD44" s="32"/>
    </row>
  </sheetData>
  <dataConsolidate/>
  <mergeCells count="30">
    <mergeCell ref="S8:S9"/>
    <mergeCell ref="M8:M9"/>
    <mergeCell ref="Y9:Z9"/>
    <mergeCell ref="I8:I9"/>
    <mergeCell ref="A5:A9"/>
    <mergeCell ref="D5:D9"/>
    <mergeCell ref="G5:Z5"/>
    <mergeCell ref="C5:C9"/>
    <mergeCell ref="E5:E9"/>
    <mergeCell ref="F5:F9"/>
    <mergeCell ref="L8:L9"/>
    <mergeCell ref="O6:Q7"/>
    <mergeCell ref="O8:O9"/>
    <mergeCell ref="Q8:Q9"/>
    <mergeCell ref="AA5:AA9"/>
    <mergeCell ref="AB5:AB9"/>
    <mergeCell ref="AC5:AC9"/>
    <mergeCell ref="AD5:AD9"/>
    <mergeCell ref="G6:G9"/>
    <mergeCell ref="N6:N9"/>
    <mergeCell ref="R6:R9"/>
    <mergeCell ref="H8:H9"/>
    <mergeCell ref="P8:P9"/>
    <mergeCell ref="X8:Z8"/>
    <mergeCell ref="W8:W9"/>
    <mergeCell ref="T8:T9"/>
    <mergeCell ref="U8:U9"/>
    <mergeCell ref="V8:V9"/>
    <mergeCell ref="J6:J9"/>
    <mergeCell ref="K8:K9"/>
  </mergeCells>
  <phoneticPr fontId="1"/>
  <conditionalFormatting sqref="C12:C44 E12:F44">
    <cfRule type="expression" dxfId="4" priority="45">
      <formula>OR($B12="都道府県",$B12="市区町村")</formula>
    </cfRule>
  </conditionalFormatting>
  <conditionalFormatting sqref="G11:M44 D11:D44 O11:P44">
    <cfRule type="expression" dxfId="3" priority="40">
      <formula>OR($B11="私立",$B11="国立")</formula>
    </cfRule>
  </conditionalFormatting>
  <conditionalFormatting sqref="C11 E11">
    <cfRule type="expression" dxfId="2" priority="16">
      <formula>OR($B11="県",$B11="市区町村")</formula>
    </cfRule>
  </conditionalFormatting>
  <conditionalFormatting sqref="F11">
    <cfRule type="expression" dxfId="1" priority="9">
      <formula>OR($B11="県",$B11="市区町村")</formula>
    </cfRule>
  </conditionalFormatting>
  <conditionalFormatting sqref="O12:Q44">
    <cfRule type="expression" dxfId="0" priority="1">
      <formula>$N12="×"</formula>
    </cfRule>
  </conditionalFormatting>
  <dataValidations count="1">
    <dataValidation type="list" allowBlank="1" showInputMessage="1" showErrorMessage="1" sqref="N11:N44">
      <formula1>"○,×"</formula1>
    </dataValidation>
  </dataValidations>
  <pageMargins left="0.7" right="0.7" top="0.75" bottom="0.75" header="0.3" footer="0.3"/>
  <pageSetup paperSize="9" scale="39"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リスト!$A$12:$A$14</xm:f>
          </x14:formula1>
          <xm:sqref>B11:B44</xm:sqref>
        </x14:dataValidation>
        <x14:dataValidation type="list" allowBlank="1" showInputMessage="1" showErrorMessage="1">
          <x14:formula1>
            <xm:f>OFFSET(リスト!$A$18,0,MATCH($B11,リスト!$B$17:$E$17,0),COUNTA(OFFSET(リスト!$A$18,0,MATCH($B11,リスト!$B$17:$E$17,0),4,1)),1)</xm:f>
          </x14:formula1>
          <xm:sqref>C11:C44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D34" sqref="D34"/>
    </sheetView>
  </sheetViews>
  <sheetFormatPr defaultRowHeight="13.2" x14ac:dyDescent="0.2"/>
  <cols>
    <col min="1" max="1" width="25.44140625" bestFit="1" customWidth="1"/>
  </cols>
  <sheetData>
    <row r="1" spans="1:6" x14ac:dyDescent="0.2">
      <c r="A1" t="s">
        <v>3</v>
      </c>
      <c r="B1" t="s">
        <v>4</v>
      </c>
      <c r="E1" t="s">
        <v>41</v>
      </c>
      <c r="F1" t="s">
        <v>5</v>
      </c>
    </row>
    <row r="2" spans="1:6" x14ac:dyDescent="0.2">
      <c r="A2" t="s">
        <v>2</v>
      </c>
      <c r="B2">
        <v>300</v>
      </c>
    </row>
    <row r="3" spans="1:6" x14ac:dyDescent="0.2">
      <c r="A3" t="s">
        <v>1</v>
      </c>
      <c r="B3">
        <v>400</v>
      </c>
    </row>
    <row r="4" spans="1:6" x14ac:dyDescent="0.2">
      <c r="A4" t="s">
        <v>0</v>
      </c>
      <c r="B4">
        <v>500</v>
      </c>
      <c r="E4" t="s">
        <v>41</v>
      </c>
      <c r="F4" t="s">
        <v>31</v>
      </c>
    </row>
    <row r="11" spans="1:6" x14ac:dyDescent="0.2">
      <c r="A11" t="s">
        <v>25</v>
      </c>
    </row>
    <row r="12" spans="1:6" x14ac:dyDescent="0.2">
      <c r="A12" t="s">
        <v>54</v>
      </c>
    </row>
    <row r="13" spans="1:6" x14ac:dyDescent="0.2">
      <c r="A13" t="s">
        <v>44</v>
      </c>
    </row>
    <row r="14" spans="1:6" x14ac:dyDescent="0.2">
      <c r="A14" t="s">
        <v>26</v>
      </c>
    </row>
    <row r="17" spans="1:8" x14ac:dyDescent="0.2">
      <c r="A17" t="s">
        <v>27</v>
      </c>
      <c r="B17" t="s">
        <v>54</v>
      </c>
      <c r="C17" t="s">
        <v>44</v>
      </c>
      <c r="D17" t="s">
        <v>26</v>
      </c>
    </row>
    <row r="18" spans="1:8" x14ac:dyDescent="0.2">
      <c r="A18" t="s">
        <v>54</v>
      </c>
      <c r="D18" t="s">
        <v>28</v>
      </c>
    </row>
    <row r="19" spans="1:8" x14ac:dyDescent="0.2">
      <c r="A19" t="s">
        <v>44</v>
      </c>
      <c r="D19" t="s">
        <v>29</v>
      </c>
    </row>
    <row r="20" spans="1:8" x14ac:dyDescent="0.2">
      <c r="A20" t="s">
        <v>26</v>
      </c>
    </row>
    <row r="25" spans="1:8" x14ac:dyDescent="0.2">
      <c r="G25" t="s">
        <v>42</v>
      </c>
      <c r="H25" t="s">
        <v>32</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緊急環境整備（新型コロナウイルス感染症対策）用</vt:lpstr>
      <vt:lpstr>リスト</vt:lpstr>
      <vt:lpstr>'緊急環境整備（新型コロナウイルス感染症対策）用'!Print_Area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021703</cp:lastModifiedBy>
  <cp:lastPrinted>2021-04-02T07:46:44Z</cp:lastPrinted>
  <dcterms:created xsi:type="dcterms:W3CDTF">2011-06-14T05:32:50Z</dcterms:created>
  <dcterms:modified xsi:type="dcterms:W3CDTF">2022-05-02T08:31:05Z</dcterms:modified>
</cp:coreProperties>
</file>