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takada\Desktop\"/>
    </mc:Choice>
  </mc:AlternateContent>
  <workbookProtection workbookAlgorithmName="SHA-512" workbookHashValue="NeklUIMg2mca4OI7D3U/xCrtU0+r2QZkCKeWgD8IATucCGI+VePJahcqNLDsk/cZ+3MQ7slnRUwHelZmWMkqbQ==" workbookSaltValue="lkcN9KY9RJLoiYnZ0aCV0A=="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alcChain>
</file>

<file path=xl/sharedStrings.xml><?xml version="1.0" encoding="utf-8"?>
<sst xmlns="http://schemas.openxmlformats.org/spreadsheetml/2006/main" count="237" uniqueCount="119">
  <si>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</si>
  <si>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</si>
  <si>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</si>
  <si>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</si>
  <si>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</si>
  <si>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</si>
  <si>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</si>
  <si>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</si>
  <si>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</si>
  <si>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</si>
  <si>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</si>
  <si>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</si>
  <si>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</si>
  <si>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</si>
  <si>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</si>
  <si>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</si>
  <si>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</si>
  <si>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</si>
  <si>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</si>
  <si>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</si>
  <si>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</si>
  <si>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</si>
  <si>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</si>
  <si>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</si>
  <si>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</si>
  <si>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</si>
  <si>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</si>
  <si>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</si>
  <si>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</si>
  <si>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</si>
  <si>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</si>
  <si>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</si>
  <si>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</si>
  <si>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</si>
  <si>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</si>
  <si>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</si>
  <si>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</si>
  <si>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</si>
  <si>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</si>
  <si>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</si>
  <si>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</si>
  <si>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</si>
  <si>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</si>
  <si>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</si>
  <si>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</si>
  <si>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</si>
  <si>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</si>
  <si>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</si>
  <si>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</si>
  <si>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</si>
  <si>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</si>
  <si>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</si>
  <si>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</si>
  <si>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</si>
  <si>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</si>
  <si>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</si>
  <si>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</si>
  <si>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</si>
  <si>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</si>
  <si>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</si>
  <si>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</si>
  <si>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</si>
  <si>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</si>
  <si>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</si>
  <si>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</si>
  <si>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</si>
  <si>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</si>
  <si>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</si>
  <si>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</si>
  <si>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</si>
  <si>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</si>
  <si>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</si>
  <si>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</si>
  <si>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</si>
  <si>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</si>
  <si>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</si>
  <si>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</si>
  <si>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</si>
  <si>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</si>
  <si>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</si>
  <si>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</si>
  <si>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</si>
  <si>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</si>
  <si>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</si>
  <si>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</si>
  <si>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</si>
  <si>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</si>
  <si>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</si>
  <si>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</si>
  <si>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</si>
  <si>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</si>
  <si>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</si>
  <si>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</si>
  <si>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</si>
  <si>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</si>
  <si>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</si>
  <si>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</si>
  <si>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</si>
  <si>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野田村</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</si>
  <si>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</si>
  <si>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</si>
  <si>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</si>
  <si>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</si>
  <si>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</si>
  <si>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</si>
  <si>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</si>
  <si>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</si>
  <si>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</si>
  <si>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</si>
  <si>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</si>
  <si>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</si>
  <si>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</si>
  <si>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</si>
  <si>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</si>
  <si>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</si>
  <si>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</si>
  <si>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災害復旧事業により、施設が新設及び改修されておりますが、適期の老朽化対策に努めます。</t>
    <phoneticPr fontId="4"/>
  </si>
  <si>
    <t>　集落排水処理施設は、水環境を守るために必要不可欠な施設です。
　将来にわたり継続的に維持するために、適正な使用料収入の確保及び汚水処理経費の削減に努め、経営の健全化を図ります。</t>
    <phoneticPr fontId="4"/>
  </si>
  <si>
    <t>　収益的収支比率は、地方債償還金の増及び総収益の減が比率の減の原因と考えられます。
　企業債残高対事業規模比率は、類似団体平均より高い状態でありますが、今度の償還により、下がるものと見込まれます。
　経費回収率は、類似団体平均と同程度でありますが、地方債の償還には、一般財源の繰入に依存せざるを得ないため、今後も可能な限りの経営改善に努めます。
　汚水処理原価は、類似団体平均を上回っているため、経営改善等により、適正化に努めます。
　施設利用率は、類似団体平均を下回っております。人口減少による要因もありますが、接続率の更なる向上に努めます。
　水洗化率は、類似団体平均と同程度でありますが、更なる経費回収率の向上及び汚水処理原価の適正化のため、接続推進に努めます。
　なお、施設利用率は決算統計の錯誤により該当なしとなっているが、正しくは9.87％となっている。</t>
    <rPh sb="339" eb="344">
      <t>シセツリヨウリツ</t>
    </rPh>
    <rPh sb="345" eb="349">
      <t>ケッサントウケイ</t>
    </rPh>
    <rPh sb="350" eb="352">
      <t>サクゴ</t>
    </rPh>
    <rPh sb="355" eb="357">
      <t>ガイトウ</t>
    </rPh>
    <rPh sb="367" eb="368">
      <t>タダ</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</si>
</sst>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17-48FA-92B7-D64DFE4FE8E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1.6</c:v>
                </c:pt>
                <c:pt idx="3">
                  <c:v>0.01</c:v>
                </c:pt>
                <c:pt idx="4">
                  <c:v>0.01</c:v>
                </c:pt>
              </c:numCache>
            </c:numRef>
          </c:val>
          <c:smooth val="0"/>
          <c:extLst>
            <c:ext xmlns:c16="http://schemas.microsoft.com/office/drawing/2014/chart" uri="{C3380CC4-5D6E-409C-BE32-E72D297353CC}">
              <c16:uniqueId val="{00000001-6B17-48FA-92B7-D64DFE4FE8E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12.16</c:v>
                </c:pt>
                <c:pt idx="1">
                  <c:v>10.81</c:v>
                </c:pt>
                <c:pt idx="2">
                  <c:v>10.81</c:v>
                </c:pt>
                <c:pt idx="3">
                  <c:v>10.14</c:v>
                </c:pt>
                <c:pt idx="4">
                  <c:v>0</c:v>
                </c:pt>
              </c:numCache>
            </c:numRef>
          </c:val>
          <c:extLst>
            <c:ext xmlns:c16="http://schemas.microsoft.com/office/drawing/2014/chart" uri="{C3380CC4-5D6E-409C-BE32-E72D297353CC}">
              <c16:uniqueId val="{00000000-A5CA-4A8A-B656-07E5B5E424A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30.19</c:v>
                </c:pt>
                <c:pt idx="3">
                  <c:v>28.77</c:v>
                </c:pt>
                <c:pt idx="4">
                  <c:v>26.22</c:v>
                </c:pt>
              </c:numCache>
            </c:numRef>
          </c:val>
          <c:smooth val="0"/>
          <c:extLst>
            <c:ext xmlns:c16="http://schemas.microsoft.com/office/drawing/2014/chart" uri="{C3380CC4-5D6E-409C-BE32-E72D297353CC}">
              <c16:uniqueId val="{00000001-A5CA-4A8A-B656-07E5B5E424A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84.11</c:v>
                </c:pt>
                <c:pt idx="1">
                  <c:v>81.55</c:v>
                </c:pt>
                <c:pt idx="2">
                  <c:v>80.39</c:v>
                </c:pt>
                <c:pt idx="3">
                  <c:v>79.38</c:v>
                </c:pt>
                <c:pt idx="4">
                  <c:v>79.38</c:v>
                </c:pt>
              </c:numCache>
            </c:numRef>
          </c:val>
          <c:extLst>
            <c:ext xmlns:c16="http://schemas.microsoft.com/office/drawing/2014/chart" uri="{C3380CC4-5D6E-409C-BE32-E72D297353CC}">
              <c16:uniqueId val="{00000000-D0DB-40A1-9CFB-9CEA8ED6B0C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79.09</c:v>
                </c:pt>
                <c:pt idx="3">
                  <c:v>78.900000000000006</c:v>
                </c:pt>
                <c:pt idx="4">
                  <c:v>78.03</c:v>
                </c:pt>
              </c:numCache>
            </c:numRef>
          </c:val>
          <c:smooth val="0"/>
          <c:extLst>
            <c:ext xmlns:c16="http://schemas.microsoft.com/office/drawing/2014/chart" uri="{C3380CC4-5D6E-409C-BE32-E72D297353CC}">
              <c16:uniqueId val="{00000001-D0DB-40A1-9CFB-9CEA8ED6B0C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52.4</c:v>
                </c:pt>
                <c:pt idx="1">
                  <c:v>59.77</c:v>
                </c:pt>
                <c:pt idx="2">
                  <c:v>57.66</c:v>
                </c:pt>
                <c:pt idx="3">
                  <c:v>58.16</c:v>
                </c:pt>
                <c:pt idx="4">
                  <c:v>52.21</c:v>
                </c:pt>
              </c:numCache>
            </c:numRef>
          </c:val>
          <c:extLst>
            <c:ext xmlns:c16="http://schemas.microsoft.com/office/drawing/2014/chart" uri="{C3380CC4-5D6E-409C-BE32-E72D297353CC}">
              <c16:uniqueId val="{00000000-1C61-4E56-8612-135F310CFE4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61-4E56-8612-135F310CFE4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31-4EC3-8AA7-30514A75669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31-4EC3-8AA7-30514A75669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9A-4052-8B0F-4BFDA48B5E8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9A-4052-8B0F-4BFDA48B5E8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7A-4487-A632-5FDE9C0B576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7A-4487-A632-5FDE9C0B576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12-4652-8AE1-55A07110D1C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12-4652-8AE1-55A07110D1C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3740.84</c:v>
                </c:pt>
                <c:pt idx="1">
                  <c:v>3473.54</c:v>
                </c:pt>
                <c:pt idx="2">
                  <c:v>3043.13</c:v>
                </c:pt>
                <c:pt idx="3">
                  <c:v>2761.72</c:v>
                </c:pt>
                <c:pt idx="4">
                  <c:v>2501.8000000000002</c:v>
                </c:pt>
              </c:numCache>
            </c:numRef>
          </c:val>
          <c:extLst>
            <c:ext xmlns:c16="http://schemas.microsoft.com/office/drawing/2014/chart" uri="{C3380CC4-5D6E-409C-BE32-E72D297353CC}">
              <c16:uniqueId val="{00000000-A8D5-401A-A520-744604A9F0F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1095.52</c:v>
                </c:pt>
                <c:pt idx="3">
                  <c:v>1056.55</c:v>
                </c:pt>
                <c:pt idx="4">
                  <c:v>1278.54</c:v>
                </c:pt>
              </c:numCache>
            </c:numRef>
          </c:val>
          <c:smooth val="0"/>
          <c:extLst>
            <c:ext xmlns:c16="http://schemas.microsoft.com/office/drawing/2014/chart" uri="{C3380CC4-5D6E-409C-BE32-E72D297353CC}">
              <c16:uniqueId val="{00000001-A8D5-401A-A520-744604A9F0F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36.93</c:v>
                </c:pt>
                <c:pt idx="1">
                  <c:v>47.62</c:v>
                </c:pt>
                <c:pt idx="2">
                  <c:v>21.66</c:v>
                </c:pt>
                <c:pt idx="3">
                  <c:v>40.729999999999997</c:v>
                </c:pt>
                <c:pt idx="4">
                  <c:v>36.15</c:v>
                </c:pt>
              </c:numCache>
            </c:numRef>
          </c:val>
          <c:extLst>
            <c:ext xmlns:c16="http://schemas.microsoft.com/office/drawing/2014/chart" uri="{C3380CC4-5D6E-409C-BE32-E72D297353CC}">
              <c16:uniqueId val="{00000000-2F14-4774-8321-965ABC45B7F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39.64</c:v>
                </c:pt>
                <c:pt idx="3">
                  <c:v>40</c:v>
                </c:pt>
                <c:pt idx="4">
                  <c:v>38.74</c:v>
                </c:pt>
              </c:numCache>
            </c:numRef>
          </c:val>
          <c:smooth val="0"/>
          <c:extLst>
            <c:ext xmlns:c16="http://schemas.microsoft.com/office/drawing/2014/chart" uri="{C3380CC4-5D6E-409C-BE32-E72D297353CC}">
              <c16:uniqueId val="{00000001-2F14-4774-8321-965ABC45B7F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541.57000000000005</c:v>
                </c:pt>
                <c:pt idx="1">
                  <c:v>414.77</c:v>
                </c:pt>
                <c:pt idx="2">
                  <c:v>919.08</c:v>
                </c:pt>
                <c:pt idx="3">
                  <c:v>482.72</c:v>
                </c:pt>
                <c:pt idx="4">
                  <c:v>566.1</c:v>
                </c:pt>
              </c:numCache>
            </c:numRef>
          </c:val>
          <c:extLst>
            <c:ext xmlns:c16="http://schemas.microsoft.com/office/drawing/2014/chart" uri="{C3380CC4-5D6E-409C-BE32-E72D297353CC}">
              <c16:uniqueId val="{00000000-2331-45BF-B37C-8F14563827E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449.72</c:v>
                </c:pt>
                <c:pt idx="3">
                  <c:v>437.27</c:v>
                </c:pt>
                <c:pt idx="4">
                  <c:v>456.72</c:v>
                </c:pt>
              </c:numCache>
            </c:numRef>
          </c:val>
          <c:smooth val="0"/>
          <c:extLst>
            <c:ext xmlns:c16="http://schemas.microsoft.com/office/drawing/2014/chart" uri="{C3380CC4-5D6E-409C-BE32-E72D297353CC}">
              <c16:uniqueId val="{00000001-2331-45BF-B37C-8F14563827E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6"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岩手県　野田村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46">
        <f>データ!S6</f>
        <v>4027</v>
      </c>
      <c r="AM8" s="46"/>
      <c r="AN8" s="46"/>
      <c r="AO8" s="46"/>
      <c r="AP8" s="46"/>
      <c r="AQ8" s="46"/>
      <c r="AR8" s="46"/>
      <c r="AS8" s="46"/>
      <c r="AT8" s="45">
        <f>データ!T6</f>
        <v>80.8</v>
      </c>
      <c r="AU8" s="45"/>
      <c r="AV8" s="45"/>
      <c r="AW8" s="45"/>
      <c r="AX8" s="45"/>
      <c r="AY8" s="45"/>
      <c r="AZ8" s="45"/>
      <c r="BA8" s="45"/>
      <c r="BB8" s="45">
        <f>データ!U6</f>
        <v>49.84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2.42</v>
      </c>
      <c r="Q10" s="45"/>
      <c r="R10" s="45"/>
      <c r="S10" s="45"/>
      <c r="T10" s="45"/>
      <c r="U10" s="45"/>
      <c r="V10" s="45"/>
      <c r="W10" s="45">
        <f>データ!Q6</f>
        <v>69.489999999999995</v>
      </c>
      <c r="X10" s="45"/>
      <c r="Y10" s="45"/>
      <c r="Z10" s="45"/>
      <c r="AA10" s="45"/>
      <c r="AB10" s="45"/>
      <c r="AC10" s="45"/>
      <c r="AD10" s="46">
        <f>データ!R6</f>
        <v>3300</v>
      </c>
      <c r="AE10" s="46"/>
      <c r="AF10" s="46"/>
      <c r="AG10" s="46"/>
      <c r="AH10" s="46"/>
      <c r="AI10" s="46"/>
      <c r="AJ10" s="46"/>
      <c r="AK10" s="2"/>
      <c r="AL10" s="46">
        <f>データ!V6</f>
        <v>97</v>
      </c>
      <c r="AM10" s="46"/>
      <c r="AN10" s="46"/>
      <c r="AO10" s="46"/>
      <c r="AP10" s="46"/>
      <c r="AQ10" s="46"/>
      <c r="AR10" s="46"/>
      <c r="AS10" s="46"/>
      <c r="AT10" s="45">
        <f>データ!W6</f>
        <v>0.15</v>
      </c>
      <c r="AU10" s="45"/>
      <c r="AV10" s="45"/>
      <c r="AW10" s="45"/>
      <c r="AX10" s="45"/>
      <c r="AY10" s="45"/>
      <c r="AZ10" s="45"/>
      <c r="BA10" s="45"/>
      <c r="BB10" s="45">
        <f>データ!X6</f>
        <v>646.66999999999996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【1,078.44】</v>
      </c>
      <c r="I86" s="12" t="str">
        <f>データ!CA6</f>
        <v>【41.91】</v>
      </c>
      <c r="J86" s="12" t="str">
        <f>データ!CL6</f>
        <v>【420.17】</v>
      </c>
      <c r="K86" s="12" t="str">
        <f>データ!CW6</f>
        <v>【29.92】</v>
      </c>
      <c r="L86" s="12" t="str">
        <f>データ!DH6</f>
        <v>【80.39】</v>
      </c>
      <c r="M86" s="12" t="s">
        <v>44</v>
      </c>
      <c r="N86" s="12" t="s">
        <v>43</v>
      </c>
      <c r="O86" s="12" t="str">
        <f>データ!EO6</f>
        <v>【0.01】</v>
      </c>
    </row>
  </sheetData>
  <sheetProtection algorithmName="SHA-512" hashValue="6XnpKWXR9HjK1jNTCiKRtbwcieaWw7GYE3J080b0bpvU2S2/SdAyMc4JzO9UHGIkuSgfXVErdSeX/QRNqvqzvg==" saltValue="UhScEJfn2vwpc3G/feI8v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35033</v>
      </c>
      <c r="D6" s="19">
        <f t="shared" si="3"/>
        <v>47</v>
      </c>
      <c r="E6" s="19">
        <f t="shared" si="3"/>
        <v>17</v>
      </c>
      <c r="F6" s="19">
        <f t="shared" si="3"/>
        <v>6</v>
      </c>
      <c r="G6" s="19">
        <f t="shared" si="3"/>
        <v>0</v>
      </c>
      <c r="H6" s="19" t="str">
        <f t="shared" si="3"/>
        <v>岩手県　野田村</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2.42</v>
      </c>
      <c r="Q6" s="20">
        <f t="shared" si="3"/>
        <v>69.489999999999995</v>
      </c>
      <c r="R6" s="20">
        <f t="shared" si="3"/>
        <v>3300</v>
      </c>
      <c r="S6" s="20">
        <f t="shared" si="3"/>
        <v>4027</v>
      </c>
      <c r="T6" s="20">
        <f t="shared" si="3"/>
        <v>80.8</v>
      </c>
      <c r="U6" s="20">
        <f t="shared" si="3"/>
        <v>49.84</v>
      </c>
      <c r="V6" s="20">
        <f t="shared" si="3"/>
        <v>97</v>
      </c>
      <c r="W6" s="20">
        <f t="shared" si="3"/>
        <v>0.15</v>
      </c>
      <c r="X6" s="20">
        <f t="shared" si="3"/>
        <v>646.66999999999996</v>
      </c>
      <c r="Y6" s="21">
        <f>IF(Y7="",NA(),Y7)</f>
        <v>52.4</v>
      </c>
      <c r="Z6" s="21">
        <f t="shared" ref="Z6:AH6" si="4">IF(Z7="",NA(),Z7)</f>
        <v>59.77</v>
      </c>
      <c r="AA6" s="21">
        <f t="shared" si="4"/>
        <v>57.66</v>
      </c>
      <c r="AB6" s="21">
        <f t="shared" si="4"/>
        <v>58.16</v>
      </c>
      <c r="AC6" s="21">
        <f t="shared" si="4"/>
        <v>52.21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3740.84</v>
      </c>
      <c r="BG6" s="21">
        <f t="shared" ref="BG6:BO6" si="7">IF(BG7="",NA(),BG7)</f>
        <v>3473.54</v>
      </c>
      <c r="BH6" s="21">
        <f t="shared" si="7"/>
        <v>3043.13</v>
      </c>
      <c r="BI6" s="21">
        <f t="shared" si="7"/>
        <v>2761.72</v>
      </c>
      <c r="BJ6" s="21">
        <f t="shared" si="7"/>
        <v>2501.8000000000002</v>
      </c>
      <c r="BK6" s="21">
        <f t="shared" si="7"/>
        <v>1006.65</v>
      </c>
      <c r="BL6" s="21">
        <f t="shared" si="7"/>
        <v>998.42</v>
      </c>
      <c r="BM6" s="21">
        <f t="shared" si="7"/>
        <v>1095.52</v>
      </c>
      <c r="BN6" s="21">
        <f t="shared" si="7"/>
        <v>1056.55</v>
      </c>
      <c r="BO6" s="21">
        <f t="shared" si="7"/>
        <v>1278.54</v>
      </c>
      <c r="BP6" s="20" t="str">
        <f>IF(BP7="","",IF(BP7="-","【-】","【"&amp;SUBSTITUTE(TEXT(BP7,"#,##0.00"),"-","△")&amp;"】"))</f>
        <v>【1,078.44】</v>
      </c>
      <c r="BQ6" s="21">
        <f>IF(BQ7="",NA(),BQ7)</f>
        <v>36.93</v>
      </c>
      <c r="BR6" s="21">
        <f t="shared" ref="BR6:BZ6" si="8">IF(BR7="",NA(),BR7)</f>
        <v>47.62</v>
      </c>
      <c r="BS6" s="21">
        <f t="shared" si="8"/>
        <v>21.66</v>
      </c>
      <c r="BT6" s="21">
        <f t="shared" si="8"/>
        <v>40.729999999999997</v>
      </c>
      <c r="BU6" s="21">
        <f t="shared" si="8"/>
        <v>36.15</v>
      </c>
      <c r="BV6" s="21">
        <f t="shared" si="8"/>
        <v>43.43</v>
      </c>
      <c r="BW6" s="21">
        <f t="shared" si="8"/>
        <v>41.41</v>
      </c>
      <c r="BX6" s="21">
        <f t="shared" si="8"/>
        <v>39.64</v>
      </c>
      <c r="BY6" s="21">
        <f t="shared" si="8"/>
        <v>40</v>
      </c>
      <c r="BZ6" s="21">
        <f t="shared" si="8"/>
        <v>38.74</v>
      </c>
      <c r="CA6" s="20" t="str">
        <f>IF(CA7="","",IF(CA7="-","【-】","【"&amp;SUBSTITUTE(TEXT(CA7,"#,##0.00"),"-","△")&amp;"】"))</f>
        <v>【41.91】</v>
      </c>
      <c r="CB6" s="21">
        <f>IF(CB7="",NA(),CB7)</f>
        <v>541.57000000000005</v>
      </c>
      <c r="CC6" s="21">
        <f t="shared" ref="CC6:CK6" si="9">IF(CC7="",NA(),CC7)</f>
        <v>414.77</v>
      </c>
      <c r="CD6" s="21">
        <f t="shared" si="9"/>
        <v>919.08</v>
      </c>
      <c r="CE6" s="21">
        <f t="shared" si="9"/>
        <v>482.72</v>
      </c>
      <c r="CF6" s="21">
        <f t="shared" si="9"/>
        <v>566.1</v>
      </c>
      <c r="CG6" s="21">
        <f t="shared" si="9"/>
        <v>400.44</v>
      </c>
      <c r="CH6" s="21">
        <f t="shared" si="9"/>
        <v>417.56</v>
      </c>
      <c r="CI6" s="21">
        <f t="shared" si="9"/>
        <v>449.72</v>
      </c>
      <c r="CJ6" s="21">
        <f t="shared" si="9"/>
        <v>437.27</v>
      </c>
      <c r="CK6" s="21">
        <f t="shared" si="9"/>
        <v>456.72</v>
      </c>
      <c r="CL6" s="20" t="str">
        <f>IF(CL7="","",IF(CL7="-","【-】","【"&amp;SUBSTITUTE(TEXT(CL7,"#,##0.00"),"-","△")&amp;"】"))</f>
        <v>【420.17】</v>
      </c>
      <c r="CM6" s="21">
        <f>IF(CM7="",NA(),CM7)</f>
        <v>12.16</v>
      </c>
      <c r="CN6" s="21">
        <f t="shared" ref="CN6:CV6" si="10">IF(CN7="",NA(),CN7)</f>
        <v>10.81</v>
      </c>
      <c r="CO6" s="21">
        <f t="shared" si="10"/>
        <v>10.81</v>
      </c>
      <c r="CP6" s="21">
        <f t="shared" si="10"/>
        <v>10.14</v>
      </c>
      <c r="CQ6" s="21" t="str">
        <f t="shared" si="10"/>
        <v>-</v>
      </c>
      <c r="CR6" s="21">
        <f t="shared" si="10"/>
        <v>32.229999999999997</v>
      </c>
      <c r="CS6" s="21">
        <f t="shared" si="10"/>
        <v>32.479999999999997</v>
      </c>
      <c r="CT6" s="21">
        <f t="shared" si="10"/>
        <v>30.19</v>
      </c>
      <c r="CU6" s="21">
        <f t="shared" si="10"/>
        <v>28.77</v>
      </c>
      <c r="CV6" s="21">
        <f t="shared" si="10"/>
        <v>26.22</v>
      </c>
      <c r="CW6" s="20" t="str">
        <f>IF(CW7="","",IF(CW7="-","【-】","【"&amp;SUBSTITUTE(TEXT(CW7,"#,##0.00"),"-","△")&amp;"】"))</f>
        <v>【29.92】</v>
      </c>
      <c r="CX6" s="21">
        <f>IF(CX7="",NA(),CX7)</f>
        <v>84.11</v>
      </c>
      <c r="CY6" s="21">
        <f t="shared" ref="CY6:DG6" si="11">IF(CY7="",NA(),CY7)</f>
        <v>81.55</v>
      </c>
      <c r="CZ6" s="21">
        <f t="shared" si="11"/>
        <v>80.39</v>
      </c>
      <c r="DA6" s="21">
        <f t="shared" si="11"/>
        <v>79.38</v>
      </c>
      <c r="DB6" s="21">
        <f t="shared" si="11"/>
        <v>79.38</v>
      </c>
      <c r="DC6" s="21">
        <f t="shared" si="11"/>
        <v>80.8</v>
      </c>
      <c r="DD6" s="21">
        <f t="shared" si="11"/>
        <v>79.2</v>
      </c>
      <c r="DE6" s="21">
        <f t="shared" si="11"/>
        <v>79.09</v>
      </c>
      <c r="DF6" s="21">
        <f t="shared" si="11"/>
        <v>78.900000000000006</v>
      </c>
      <c r="DG6" s="21">
        <f t="shared" si="11"/>
        <v>78.03</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0.02</v>
      </c>
      <c r="EK6" s="21">
        <f t="shared" si="14"/>
        <v>0.01</v>
      </c>
      <c r="EL6" s="21">
        <f t="shared" si="14"/>
        <v>1.6</v>
      </c>
      <c r="EM6" s="21">
        <f t="shared" si="14"/>
        <v>0.01</v>
      </c>
      <c r="EN6" s="21">
        <f t="shared" si="14"/>
        <v>0.01</v>
      </c>
      <c r="EO6" s="20" t="str">
        <f>IF(EO7="","",IF(EO7="-","【-】","【"&amp;SUBSTITUTE(TEXT(EO7,"#,##0.00"),"-","△")&amp;"】"))</f>
        <v>【0.01】</v>
      </c>
    </row>
    <row r="7" spans="1:145" s="22" customFormat="1" x14ac:dyDescent="0.2">
      <c r="A7" s="14"/>
      <c r="B7" s="23">
        <v>2022</v>
      </c>
      <c r="C7" s="23">
        <v>35033</v>
      </c>
      <c r="D7" s="23">
        <v>47</v>
      </c>
      <c r="E7" s="23">
        <v>17</v>
      </c>
      <c r="F7" s="23">
        <v>6</v>
      </c>
      <c r="G7" s="23">
        <v>0</v>
      </c>
      <c r="H7" s="23" t="s">
        <v>98</v>
      </c>
      <c r="I7" s="23" t="s">
        <v>99</v>
      </c>
      <c r="J7" s="23" t="s">
        <v>100</v>
      </c>
      <c r="K7" s="23" t="s">
        <v>101</v>
      </c>
      <c r="L7" s="23" t="s">
        <v>102</v>
      </c>
      <c r="M7" s="23" t="s">
        <v>103</v>
      </c>
      <c r="N7" s="24" t="s">
        <v>104</v>
      </c>
      <c r="O7" s="24" t="s">
        <v>105</v>
      </c>
      <c r="P7" s="24">
        <v>2.42</v>
      </c>
      <c r="Q7" s="24">
        <v>69.489999999999995</v>
      </c>
      <c r="R7" s="24">
        <v>3300</v>
      </c>
      <c r="S7" s="24">
        <v>4027</v>
      </c>
      <c r="T7" s="24">
        <v>80.8</v>
      </c>
      <c r="U7" s="24">
        <v>49.84</v>
      </c>
      <c r="V7" s="24">
        <v>97</v>
      </c>
      <c r="W7" s="24">
        <v>0.15</v>
      </c>
      <c r="X7" s="24">
        <v>646.66999999999996</v>
      </c>
      <c r="Y7" s="24">
        <v>52.4</v>
      </c>
      <c r="Z7" s="24">
        <v>59.77</v>
      </c>
      <c r="AA7" s="24">
        <v>57.66</v>
      </c>
      <c r="AB7" s="24">
        <v>58.16</v>
      </c>
      <c r="AC7" s="24">
        <v>52.21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3740.84</v>
      </c>
      <c r="BG7" s="24">
        <v>3473.54</v>
      </c>
      <c r="BH7" s="24">
        <v>3043.13</v>
      </c>
      <c r="BI7" s="24">
        <v>2761.72</v>
      </c>
      <c r="BJ7" s="24">
        <v>2501.8000000000002</v>
      </c>
      <c r="BK7" s="24">
        <v>1006.65</v>
      </c>
      <c r="BL7" s="24">
        <v>998.42</v>
      </c>
      <c r="BM7" s="24">
        <v>1095.52</v>
      </c>
      <c r="BN7" s="24">
        <v>1056.55</v>
      </c>
      <c r="BO7" s="24">
        <v>1278.54</v>
      </c>
      <c r="BP7" s="24">
        <v>1078.44</v>
      </c>
      <c r="BQ7" s="24">
        <v>36.93</v>
      </c>
      <c r="BR7" s="24">
        <v>47.62</v>
      </c>
      <c r="BS7" s="24">
        <v>21.66</v>
      </c>
      <c r="BT7" s="24">
        <v>40.729999999999997</v>
      </c>
      <c r="BU7" s="24">
        <v>36.15</v>
      </c>
      <c r="BV7" s="24">
        <v>43.43</v>
      </c>
      <c r="BW7" s="24">
        <v>41.41</v>
      </c>
      <c r="BX7" s="24">
        <v>39.64</v>
      </c>
      <c r="BY7" s="24">
        <v>40</v>
      </c>
      <c r="BZ7" s="24">
        <v>38.74</v>
      </c>
      <c r="CA7" s="24">
        <v>41.91</v>
      </c>
      <c r="CB7" s="24">
        <v>541.57000000000005</v>
      </c>
      <c r="CC7" s="24">
        <v>414.77</v>
      </c>
      <c r="CD7" s="24">
        <v>919.08</v>
      </c>
      <c r="CE7" s="24">
        <v>482.72</v>
      </c>
      <c r="CF7" s="24">
        <v>566.1</v>
      </c>
      <c r="CG7" s="24">
        <v>400.44</v>
      </c>
      <c r="CH7" s="24">
        <v>417.56</v>
      </c>
      <c r="CI7" s="24">
        <v>449.72</v>
      </c>
      <c r="CJ7" s="24">
        <v>437.27</v>
      </c>
      <c r="CK7" s="24">
        <v>456.72</v>
      </c>
      <c r="CL7" s="24">
        <v>420.17</v>
      </c>
      <c r="CM7" s="24">
        <v>12.16</v>
      </c>
      <c r="CN7" s="24">
        <v>10.81</v>
      </c>
      <c r="CO7" s="24">
        <v>10.81</v>
      </c>
      <c r="CP7" s="24">
        <v>10.14</v>
      </c>
      <c r="CQ7" s="24" t="s">
        <v>104</v>
      </c>
      <c r="CR7" s="24">
        <v>32.229999999999997</v>
      </c>
      <c r="CS7" s="24">
        <v>32.479999999999997</v>
      </c>
      <c r="CT7" s="24">
        <v>30.19</v>
      </c>
      <c r="CU7" s="24">
        <v>28.77</v>
      </c>
      <c r="CV7" s="24">
        <v>26.22</v>
      </c>
      <c r="CW7" s="24">
        <v>29.92</v>
      </c>
      <c r="CX7" s="24">
        <v>84.11</v>
      </c>
      <c r="CY7" s="24">
        <v>81.55</v>
      </c>
      <c r="CZ7" s="24">
        <v>80.39</v>
      </c>
      <c r="DA7" s="24">
        <v>79.38</v>
      </c>
      <c r="DB7" s="24">
        <v>79.38</v>
      </c>
      <c r="DC7" s="24">
        <v>80.8</v>
      </c>
      <c r="DD7" s="24">
        <v>79.2</v>
      </c>
      <c r="DE7" s="24">
        <v>79.09</v>
      </c>
      <c r="DF7" s="24">
        <v>78.900000000000006</v>
      </c>
      <c r="DG7" s="24">
        <v>78.03</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0.02</v>
      </c>
      <c r="EK7" s="24">
        <v>0.01</v>
      </c>
      <c r="EL7" s="24">
        <v>1.6</v>
      </c>
      <c r="EM7" s="24">
        <v>0.01</v>
      </c>
      <c r="EN7" s="24">
        <v>0.01</v>
      </c>
      <c r="EO7" s="24">
        <v>0.01</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高田 光晴</cp:lastModifiedBy>
  <dcterms:created xsi:type="dcterms:W3CDTF">2023-12-12T02:57:22Z</dcterms:created>
  <dcterms:modified xsi:type="dcterms:W3CDTF">2024-02-19T23:45:52Z</dcterms:modified>
  <cp:category>
  </cp:category>
</cp:coreProperties>
</file>