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da\Desktop\"/>
    </mc:Choice>
  </mc:AlternateContent>
  <workbookProtection workbookAlgorithmName="SHA-512" workbookHashValue="CdaRMqy4OvUGmllyHs/iCDW3LUeATQkASi1xSxKI1ujL3dkwGA6yl/EH8V4VWsYL+pwuMjTHj7uzmpdr47c5cg==" workbookSaltValue="D/F3j7OTorToKRJtLjBYag=="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<sst xmlns="http://schemas.openxmlformats.org/spreadsheetml/2006/main" count="233" uniqueCount="119">
  <si>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</si>
  <si>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</si>
  <si>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</si>
  <si>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</si>
  <si>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</si>
  <si>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</si>
  <si>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</si>
  <si>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</si>
  <si>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</si>
  <si>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</si>
  <si>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</si>
  <si>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</si>
  <si>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</si>
  <si>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</si>
  <si>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</si>
  <si>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</si>
  <si>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</si>
  <si>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</si>
  <si>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</si>
  <si>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</si>
  <si>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</si>
  <si>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</si>
  <si>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</si>
  <si>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</si>
  <si>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</si>
  <si>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</si>
  <si>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</si>
  <si>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</si>
  <si>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</si>
  <si>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</si>
  <si>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</si>
  <si>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</si>
  <si>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</si>
  <si>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</si>
  <si>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</si>
  <si>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</si>
  <si>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</si>
  <si>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</si>
  <si>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</si>
  <si>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</si>
  <si>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</si>
  <si>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</si>
  <si>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</si>
  <si>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</si>
  <si>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</si>
  <si>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</si>
  <si>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</si>
  <si>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</si>
  <si>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</si>
  <si>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</si>
  <si>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</si>
  <si>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</si>
  <si>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</si>
  <si>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</si>
  <si>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</si>
  <si>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</si>
  <si>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</si>
  <si>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</si>
  <si>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</si>
  <si>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</si>
  <si>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</si>
  <si>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</si>
  <si>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</si>
  <si>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</si>
  <si>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</si>
  <si>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</si>
  <si>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</si>
  <si>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</si>
  <si>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</si>
  <si>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</si>
  <si>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</si>
  <si>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</si>
  <si>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</si>
  <si>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</si>
  <si>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</si>
  <si>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</si>
  <si>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</si>
  <si>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</si>
  <si>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</si>
  <si>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</si>
  <si>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</si>
  <si>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</si>
  <si>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</si>
  <si>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</si>
  <si>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</si>
  <si>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</si>
  <si>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</si>
  <si>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</si>
  <si>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</si>
  <si>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</si>
  <si>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</si>
  <si>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</si>
  <si>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</si>
  <si>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</si>
  <si>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</si>
  <si>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</si>
  <si>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</si>
  <si>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</si>
  <si>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</si>
  <si>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</si>
  <si>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</si>
  <si>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</si>
  <si>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</si>
  <si>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</si>
  <si>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</si>
  <si>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</si>
  <si>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</si>
  <si>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</si>
  <si>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</si>
  <si>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</si>
  <si>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</si>
  <si>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</si>
  <si>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</si>
  <si>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</si>
  <si>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</si>
  <si>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</si>
  <si>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について、昨年から減少傾向にある。物価上昇などにより水道施設管理費の支出が増加する中で料金回収率や、有収率の増加を図ることができないことが大きな要因と考えられる。料金回収率の向上及び料金の適正化などに取り組む必要がある。
　</t>
    <rPh sb="1" eb="4">
      <t>シュウエキテキ</t>
    </rPh>
    <rPh sb="4" eb="6">
      <t>シュウシ</t>
    </rPh>
    <rPh sb="6" eb="8">
      <t>ヒリツ</t>
    </rPh>
    <rPh sb="13" eb="15">
      <t>サクネン</t>
    </rPh>
    <rPh sb="17" eb="21">
      <t>ゲンショウケイコウ</t>
    </rPh>
    <rPh sb="25" eb="29">
      <t>ブッカジョウショウ</t>
    </rPh>
    <rPh sb="34" eb="36">
      <t>スイドウ</t>
    </rPh>
    <rPh sb="36" eb="38">
      <t>シセツ</t>
    </rPh>
    <rPh sb="38" eb="40">
      <t>カンリ</t>
    </rPh>
    <rPh sb="40" eb="41">
      <t>ヒ</t>
    </rPh>
    <rPh sb="42" eb="44">
      <t>シシュツ</t>
    </rPh>
    <rPh sb="45" eb="47">
      <t>ゾウカ</t>
    </rPh>
    <rPh sb="49" eb="50">
      <t>ナカ</t>
    </rPh>
    <rPh sb="51" eb="53">
      <t>リョウキン</t>
    </rPh>
    <rPh sb="53" eb="55">
      <t>カイシュウ</t>
    </rPh>
    <rPh sb="55" eb="56">
      <t>リツ</t>
    </rPh>
    <rPh sb="58" eb="61">
      <t>ユウシュウリツ</t>
    </rPh>
    <rPh sb="62" eb="64">
      <t>ゾウカ</t>
    </rPh>
    <rPh sb="65" eb="66">
      <t>ハカ</t>
    </rPh>
    <rPh sb="77" eb="78">
      <t>オオ</t>
    </rPh>
    <rPh sb="80" eb="82">
      <t>ヨウイン</t>
    </rPh>
    <rPh sb="83" eb="84">
      <t>カンガ</t>
    </rPh>
    <rPh sb="89" eb="94">
      <t>リョウキンカイシュウリツ</t>
    </rPh>
    <rPh sb="95" eb="97">
      <t>コウジョウ</t>
    </rPh>
    <rPh sb="97" eb="98">
      <t>オヨ</t>
    </rPh>
    <phoneticPr fontId="4"/>
  </si>
  <si>
    <t>　老朽化した施設及び管路の更新を、財源や投資計画を考慮し行う。</t>
    <rPh sb="1" eb="4">
      <t>ロウキュウカ</t>
    </rPh>
    <rPh sb="6" eb="9">
      <t>シセツオヨ</t>
    </rPh>
    <rPh sb="10" eb="12">
      <t>カンロ</t>
    </rPh>
    <rPh sb="13" eb="15">
      <t>コウシン</t>
    </rPh>
    <rPh sb="17" eb="19">
      <t>ザイゲン</t>
    </rPh>
    <rPh sb="20" eb="24">
      <t>トウシケイカク</t>
    </rPh>
    <rPh sb="25" eb="27">
      <t>コウリョ</t>
    </rPh>
    <rPh sb="28" eb="29">
      <t>オコナ</t>
    </rPh>
    <phoneticPr fontId="4"/>
  </si>
  <si>
    <t>　支出が増えていく中で、料金回収率の向上のみで経営を改善していくことは困難であり、適切な料金設定を行いつつ施設のダウンサイジングや漏水の解消をしていくなど今後も地道に課題解決をしていく必要がある。</t>
    <rPh sb="1" eb="3">
      <t>シシュツ</t>
    </rPh>
    <rPh sb="4" eb="5">
      <t>フ</t>
    </rPh>
    <rPh sb="9" eb="10">
      <t>ナカ</t>
    </rPh>
    <rPh sb="12" eb="17">
      <t>リョウキンカイシュウリツ</t>
    </rPh>
    <rPh sb="18" eb="20">
      <t>コウジョウ</t>
    </rPh>
    <rPh sb="23" eb="25">
      <t>ケイエイ</t>
    </rPh>
    <rPh sb="26" eb="28">
      <t>カイゼン</t>
    </rPh>
    <rPh sb="35" eb="37">
      <t>コンナン</t>
    </rPh>
    <rPh sb="41" eb="43">
      <t>テキセツ</t>
    </rPh>
    <rPh sb="44" eb="48">
      <t>リョウキンセッテイ</t>
    </rPh>
    <rPh sb="49" eb="50">
      <t>オコナ</t>
    </rPh>
    <rPh sb="53" eb="55">
      <t>シセツ</t>
    </rPh>
    <rPh sb="65" eb="67">
      <t>ロウスイ</t>
    </rPh>
    <rPh sb="68" eb="70">
      <t>カイショウ</t>
    </rPh>
    <rPh sb="77" eb="79">
      <t>コンゴ</t>
    </rPh>
    <rPh sb="80" eb="82">
      <t>ジミチ</t>
    </rPh>
    <rPh sb="83" eb="87">
      <t>カダイカイケツ</t>
    </rPh>
    <rPh sb="92" eb="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</si>
</sst>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0.43</c:v>
                </c:pt>
                <c:pt idx="1">
                  <c:v>0.48</c:v>
                </c:pt>
                <c:pt idx="2">
                  <c:v>0.73</c:v>
                </c:pt>
                <c:pt idx="3">
                  <c:v>1.95</c:v>
                </c:pt>
                <c:pt idx="4" formatCode="#,##0.00;&quot;△&quot;#,##0.00">
                  <c:v>0</c:v>
                </c:pt>
              </c:numCache>
            </c:numRef>
          </c:val>
          <c:extLst>
            <c:ext xmlns:c16="http://schemas.microsoft.com/office/drawing/2014/chart" uri="{C3380CC4-5D6E-409C-BE32-E72D297353CC}">
              <c16:uniqueId val="{00000000-E25E-4847-B95A-BA867240C9F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E25E-4847-B95A-BA867240C9F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74.52</c:v>
                </c:pt>
                <c:pt idx="1">
                  <c:v>77.260000000000005</c:v>
                </c:pt>
                <c:pt idx="2">
                  <c:v>68.2</c:v>
                </c:pt>
                <c:pt idx="3">
                  <c:v>74.150000000000006</c:v>
                </c:pt>
                <c:pt idx="4">
                  <c:v>74.06</c:v>
                </c:pt>
              </c:numCache>
            </c:numRef>
          </c:val>
          <c:extLst>
            <c:ext xmlns:c16="http://schemas.microsoft.com/office/drawing/2014/chart" uri="{C3380CC4-5D6E-409C-BE32-E72D297353CC}">
              <c16:uniqueId val="{00000000-026D-49C2-9C9A-6091719C666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026D-49C2-9C9A-6091719C666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50.1</c:v>
                </c:pt>
                <c:pt idx="1">
                  <c:v>41.4</c:v>
                </c:pt>
                <c:pt idx="2">
                  <c:v>56.02</c:v>
                </c:pt>
                <c:pt idx="3">
                  <c:v>50.7</c:v>
                </c:pt>
                <c:pt idx="4">
                  <c:v>49.28</c:v>
                </c:pt>
              </c:numCache>
            </c:numRef>
          </c:val>
          <c:extLst>
            <c:ext xmlns:c16="http://schemas.microsoft.com/office/drawing/2014/chart" uri="{C3380CC4-5D6E-409C-BE32-E72D297353CC}">
              <c16:uniqueId val="{00000000-DD08-48DD-86EB-386272621FA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D08-48DD-86EB-386272621FA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77.989999999999995</c:v>
                </c:pt>
                <c:pt idx="1">
                  <c:v>83.13</c:v>
                </c:pt>
                <c:pt idx="2">
                  <c:v>82.23</c:v>
                </c:pt>
                <c:pt idx="3">
                  <c:v>73.52</c:v>
                </c:pt>
                <c:pt idx="4">
                  <c:v>70.3</c:v>
                </c:pt>
              </c:numCache>
            </c:numRef>
          </c:val>
          <c:extLst>
            <c:ext xmlns:c16="http://schemas.microsoft.com/office/drawing/2014/chart" uri="{C3380CC4-5D6E-409C-BE32-E72D297353CC}">
              <c16:uniqueId val="{00000000-5480-4E44-8AEE-BEA71DDB3EA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5480-4E44-8AEE-BEA71DDB3EA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3-4419-88DD-EDBCFD4B6A0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3-4419-88DD-EDBCFD4B6A0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1-45C9-8161-13C65720664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1-45C9-8161-13C65720664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44-4002-92CB-D7F6FDAE83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4-4002-92CB-D7F6FDAE83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06-402D-9D35-E84B4C83B07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6-402D-9D35-E84B4C83B07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756.83</c:v>
                </c:pt>
                <c:pt idx="1">
                  <c:v>758.85</c:v>
                </c:pt>
                <c:pt idx="2">
                  <c:v>767.99</c:v>
                </c:pt>
                <c:pt idx="3">
                  <c:v>779</c:v>
                </c:pt>
                <c:pt idx="4">
                  <c:v>826.56</c:v>
                </c:pt>
              </c:numCache>
            </c:numRef>
          </c:val>
          <c:extLst>
            <c:ext xmlns:c16="http://schemas.microsoft.com/office/drawing/2014/chart" uri="{C3380CC4-5D6E-409C-BE32-E72D297353CC}">
              <c16:uniqueId val="{00000000-B167-460F-B77B-E1AB8C32264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B167-460F-B77B-E1AB8C32264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67.260000000000005</c:v>
                </c:pt>
                <c:pt idx="1">
                  <c:v>58.58</c:v>
                </c:pt>
                <c:pt idx="2">
                  <c:v>57.33</c:v>
                </c:pt>
                <c:pt idx="3">
                  <c:v>54.99</c:v>
                </c:pt>
                <c:pt idx="4">
                  <c:v>54.84</c:v>
                </c:pt>
              </c:numCache>
            </c:numRef>
          </c:val>
          <c:extLst>
            <c:ext xmlns:c16="http://schemas.microsoft.com/office/drawing/2014/chart" uri="{C3380CC4-5D6E-409C-BE32-E72D297353CC}">
              <c16:uniqueId val="{00000000-8203-4264-9A82-80BA7F2263E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203-4264-9A82-80BA7F2263E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270.3</c:v>
                </c:pt>
                <c:pt idx="1">
                  <c:v>371.47</c:v>
                </c:pt>
                <c:pt idx="2">
                  <c:v>321.5</c:v>
                </c:pt>
                <c:pt idx="3">
                  <c:v>336.71</c:v>
                </c:pt>
                <c:pt idx="4">
                  <c:v>338.81</c:v>
                </c:pt>
              </c:numCache>
            </c:numRef>
          </c:val>
          <c:extLst>
            <c:ext xmlns:c16="http://schemas.microsoft.com/office/drawing/2014/chart" uri="{C3380CC4-5D6E-409C-BE32-E72D297353CC}">
              <c16:uniqueId val="{00000000-5FA0-41C0-B9B5-D3CF738DD16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5FA0-41C0-B9B5-D3CF738DD16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岩手県　野田村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4027</v>
      </c>
      <c r="AM8" s="55"/>
      <c r="AN8" s="55"/>
      <c r="AO8" s="55"/>
      <c r="AP8" s="55"/>
      <c r="AQ8" s="55"/>
      <c r="AR8" s="55"/>
      <c r="AS8" s="55"/>
      <c r="AT8" s="45">
        <f>データ!$S$6</f>
        <v>80.8</v>
      </c>
      <c r="AU8" s="45"/>
      <c r="AV8" s="45"/>
      <c r="AW8" s="45"/>
      <c r="AX8" s="45"/>
      <c r="AY8" s="45"/>
      <c r="AZ8" s="45"/>
      <c r="BA8" s="45"/>
      <c r="BB8" s="45">
        <f>データ!$T$6</f>
        <v>49.84</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93.78</v>
      </c>
      <c r="Q10" s="45"/>
      <c r="R10" s="45"/>
      <c r="S10" s="45"/>
      <c r="T10" s="45"/>
      <c r="U10" s="45"/>
      <c r="V10" s="45"/>
      <c r="W10" s="55">
        <f>データ!$Q$6</f>
        <v>2860</v>
      </c>
      <c r="X10" s="55"/>
      <c r="Y10" s="55"/>
      <c r="Z10" s="55"/>
      <c r="AA10" s="55"/>
      <c r="AB10" s="55"/>
      <c r="AC10" s="55"/>
      <c r="AD10" s="2"/>
      <c r="AE10" s="2"/>
      <c r="AF10" s="2"/>
      <c r="AG10" s="2"/>
      <c r="AH10" s="2"/>
      <c r="AI10" s="2"/>
      <c r="AJ10" s="2"/>
      <c r="AK10" s="2"/>
      <c r="AL10" s="55">
        <f>データ!$U$6</f>
        <v>3753</v>
      </c>
      <c r="AM10" s="55"/>
      <c r="AN10" s="55"/>
      <c r="AO10" s="55"/>
      <c r="AP10" s="55"/>
      <c r="AQ10" s="55"/>
      <c r="AR10" s="55"/>
      <c r="AS10" s="55"/>
      <c r="AT10" s="45">
        <f>データ!$V$6</f>
        <v>8.15</v>
      </c>
      <c r="AU10" s="45"/>
      <c r="AV10" s="45"/>
      <c r="AW10" s="45"/>
      <c r="AX10" s="45"/>
      <c r="AY10" s="45"/>
      <c r="AZ10" s="45"/>
      <c r="BA10" s="45"/>
      <c r="BB10" s="45">
        <f>データ!$W$6</f>
        <v>460.49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hgJZo0Pk5kt2Ri3ramRjRNuFmMm+it77ZTXFSBiQu8Sfw/1capMdBRU4I2DJJFbSuD/xCaQkdTPpIbG/wEenpA==" saltValue="ES9dt5mMnNThrTzoFY54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35033</v>
      </c>
      <c r="D6" s="20">
        <f t="shared" si="3"/>
        <v>47</v>
      </c>
      <c r="E6" s="20">
        <f t="shared" si="3"/>
        <v>1</v>
      </c>
      <c r="F6" s="20">
        <f t="shared" si="3"/>
        <v>0</v>
      </c>
      <c r="G6" s="20">
        <f t="shared" si="3"/>
        <v>0</v>
      </c>
      <c r="H6" s="20" t="str">
        <f t="shared" si="3"/>
        <v>岩手県　野田村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93.78</v>
      </c>
      <c r="Q6" s="21">
        <f t="shared" si="3"/>
        <v>2860</v>
      </c>
      <c r="R6" s="21">
        <f t="shared" si="3"/>
        <v>4027</v>
      </c>
      <c r="S6" s="21">
        <f t="shared" si="3"/>
        <v>80.8</v>
      </c>
      <c r="T6" s="21">
        <f t="shared" si="3"/>
        <v>49.84</v>
      </c>
      <c r="U6" s="21">
        <f t="shared" si="3"/>
        <v>3753</v>
      </c>
      <c r="V6" s="21">
        <f t="shared" si="3"/>
        <v>8.15</v>
      </c>
      <c r="W6" s="21">
        <f t="shared" si="3"/>
        <v>460.49</v>
      </c>
      <c r="X6" s="22">
        <f>IF(X7="",NA(),X7)</f>
        <v>77.989999999999995</v>
      </c>
      <c r="Y6" s="22">
        <f t="shared" ref="Y6:AG6" si="4">IF(Y7="",NA(),Y7)</f>
        <v>83.13</v>
      </c>
      <c r="Z6" s="22">
        <f t="shared" si="4"/>
        <v>82.23</v>
      </c>
      <c r="AA6" s="22">
        <f t="shared" si="4"/>
        <v>73.52</v>
      </c>
      <c r="AB6" s="22">
        <f t="shared" si="4"/>
        <v>70.3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756.83</v>
      </c>
      <c r="BF6" s="22">
        <f t="shared" ref="BF6:BN6" si="7">IF(BF7="",NA(),BF7)</f>
        <v>758.85</v>
      </c>
      <c r="BG6" s="22">
        <f t="shared" si="7"/>
        <v>767.99</v>
      </c>
      <c r="BH6" s="22">
        <f t="shared" si="7"/>
        <v>779</v>
      </c>
      <c r="BI6" s="22">
        <f t="shared" si="7"/>
        <v>826.56</v>
      </c>
      <c r="BJ6" s="22">
        <f t="shared" si="7"/>
        <v>1007.7</v>
      </c>
      <c r="BK6" s="22">
        <f t="shared" si="7"/>
        <v>1018.52</v>
      </c>
      <c r="BL6" s="22">
        <f t="shared" si="7"/>
        <v>949.61</v>
      </c>
      <c r="BM6" s="22">
        <f t="shared" si="7"/>
        <v>918.84</v>
      </c>
      <c r="BN6" s="22">
        <f t="shared" si="7"/>
        <v>955.49</v>
      </c>
      <c r="BO6" s="21" t="str">
        <f>IF(BO7="","",IF(BO7="-","【-】","【"&amp;SUBSTITUTE(TEXT(BO7,"#,##0.00"),"-","△")&amp;"】"))</f>
        <v>【982.48】</v>
      </c>
      <c r="BP6" s="22">
        <f>IF(BP7="",NA(),BP7)</f>
        <v>67.260000000000005</v>
      </c>
      <c r="BQ6" s="22">
        <f t="shared" ref="BQ6:BY6" si="8">IF(BQ7="",NA(),BQ7)</f>
        <v>58.58</v>
      </c>
      <c r="BR6" s="22">
        <f t="shared" si="8"/>
        <v>57.33</v>
      </c>
      <c r="BS6" s="22">
        <f t="shared" si="8"/>
        <v>54.99</v>
      </c>
      <c r="BT6" s="22">
        <f t="shared" si="8"/>
        <v>54.84</v>
      </c>
      <c r="BU6" s="22">
        <f t="shared" si="8"/>
        <v>59.22</v>
      </c>
      <c r="BV6" s="22">
        <f t="shared" si="8"/>
        <v>58.79</v>
      </c>
      <c r="BW6" s="22">
        <f t="shared" si="8"/>
        <v>58.41</v>
      </c>
      <c r="BX6" s="22">
        <f t="shared" si="8"/>
        <v>58.27</v>
      </c>
      <c r="BY6" s="22">
        <f t="shared" si="8"/>
        <v>55.15</v>
      </c>
      <c r="BZ6" s="21" t="str">
        <f>IF(BZ7="","",IF(BZ7="-","【-】","【"&amp;SUBSTITUTE(TEXT(BZ7,"#,##0.00"),"-","△")&amp;"】"))</f>
        <v>【50.61】</v>
      </c>
      <c r="CA6" s="22">
        <f>IF(CA7="",NA(),CA7)</f>
        <v>270.3</v>
      </c>
      <c r="CB6" s="22">
        <f t="shared" ref="CB6:CJ6" si="9">IF(CB7="",NA(),CB7)</f>
        <v>371.47</v>
      </c>
      <c r="CC6" s="22">
        <f t="shared" si="9"/>
        <v>321.5</v>
      </c>
      <c r="CD6" s="22">
        <f t="shared" si="9"/>
        <v>336.71</v>
      </c>
      <c r="CE6" s="22">
        <f t="shared" si="9"/>
        <v>338.81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74.52</v>
      </c>
      <c r="CM6" s="22">
        <f t="shared" ref="CM6:CU6" si="10">IF(CM7="",NA(),CM7)</f>
        <v>77.260000000000005</v>
      </c>
      <c r="CN6" s="22">
        <f t="shared" si="10"/>
        <v>68.2</v>
      </c>
      <c r="CO6" s="22">
        <f t="shared" si="10"/>
        <v>74.150000000000006</v>
      </c>
      <c r="CP6" s="22">
        <f t="shared" si="10"/>
        <v>74.06</v>
      </c>
      <c r="CQ6" s="22">
        <f t="shared" si="10"/>
        <v>56.76</v>
      </c>
      <c r="CR6" s="22">
        <f t="shared" si="10"/>
        <v>56.04</v>
      </c>
      <c r="CS6" s="22">
        <f t="shared" si="10"/>
        <v>58.52</v>
      </c>
      <c r="CT6" s="22">
        <f t="shared" si="10"/>
        <v>58.88</v>
      </c>
      <c r="CU6" s="22">
        <f t="shared" si="10"/>
        <v>58.16</v>
      </c>
      <c r="CV6" s="21" t="str">
        <f>IF(CV7="","",IF(CV7="-","【-】","【"&amp;SUBSTITUTE(TEXT(CV7,"#,##0.00"),"-","△")&amp;"】"))</f>
        <v>【56.15】</v>
      </c>
      <c r="CW6" s="22">
        <f>IF(CW7="",NA(),CW7)</f>
        <v>50.1</v>
      </c>
      <c r="CX6" s="22">
        <f t="shared" ref="CX6:DF6" si="11">IF(CX7="",NA(),CX7)</f>
        <v>41.4</v>
      </c>
      <c r="CY6" s="22">
        <f t="shared" si="11"/>
        <v>56.02</v>
      </c>
      <c r="CZ6" s="22">
        <f t="shared" si="11"/>
        <v>50.7</v>
      </c>
      <c r="DA6" s="22">
        <f t="shared" si="11"/>
        <v>49.28</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0.43</v>
      </c>
      <c r="EE6" s="22">
        <f t="shared" ref="EE6:EM6" si="14">IF(EE7="",NA(),EE7)</f>
        <v>0.48</v>
      </c>
      <c r="EF6" s="22">
        <f t="shared" si="14"/>
        <v>0.73</v>
      </c>
      <c r="EG6" s="22">
        <f t="shared" si="14"/>
        <v>1.95</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35033</v>
      </c>
      <c r="D7" s="24">
        <v>47</v>
      </c>
      <c r="E7" s="24">
        <v>1</v>
      </c>
      <c r="F7" s="24">
        <v>0</v>
      </c>
      <c r="G7" s="24">
        <v>0</v>
      </c>
      <c r="H7" s="24" t="s">
        <v>96</v>
      </c>
      <c r="I7" s="24" t="s">
        <v>97</v>
      </c>
      <c r="J7" s="24" t="s">
        <v>98</v>
      </c>
      <c r="K7" s="24" t="s">
        <v>99</v>
      </c>
      <c r="L7" s="24" t="s">
        <v>100</v>
      </c>
      <c r="M7" s="24" t="s">
        <v>101</v>
      </c>
      <c r="N7" s="25" t="s">
        <v>102</v>
      </c>
      <c r="O7" s="25" t="s">
        <v>103</v>
      </c>
      <c r="P7" s="25">
        <v>93.78</v>
      </c>
      <c r="Q7" s="25">
        <v>2860</v>
      </c>
      <c r="R7" s="25">
        <v>4027</v>
      </c>
      <c r="S7" s="25">
        <v>80.8</v>
      </c>
      <c r="T7" s="25">
        <v>49.84</v>
      </c>
      <c r="U7" s="25">
        <v>3753</v>
      </c>
      <c r="V7" s="25">
        <v>8.15</v>
      </c>
      <c r="W7" s="25">
        <v>460.49</v>
      </c>
      <c r="X7" s="25">
        <v>77.989999999999995</v>
      </c>
      <c r="Y7" s="25">
        <v>83.13</v>
      </c>
      <c r="Z7" s="25">
        <v>82.23</v>
      </c>
      <c r="AA7" s="25">
        <v>73.52</v>
      </c>
      <c r="AB7" s="25">
        <v>70.3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756.83</v>
      </c>
      <c r="BF7" s="25">
        <v>758.85</v>
      </c>
      <c r="BG7" s="25">
        <v>767.99</v>
      </c>
      <c r="BH7" s="25">
        <v>779</v>
      </c>
      <c r="BI7" s="25">
        <v>826.56</v>
      </c>
      <c r="BJ7" s="25">
        <v>1007.7</v>
      </c>
      <c r="BK7" s="25">
        <v>1018.52</v>
      </c>
      <c r="BL7" s="25">
        <v>949.61</v>
      </c>
      <c r="BM7" s="25">
        <v>918.84</v>
      </c>
      <c r="BN7" s="25">
        <v>955.49</v>
      </c>
      <c r="BO7" s="25">
        <v>982.48</v>
      </c>
      <c r="BP7" s="25">
        <v>67.260000000000005</v>
      </c>
      <c r="BQ7" s="25">
        <v>58.58</v>
      </c>
      <c r="BR7" s="25">
        <v>57.33</v>
      </c>
      <c r="BS7" s="25">
        <v>54.99</v>
      </c>
      <c r="BT7" s="25">
        <v>54.84</v>
      </c>
      <c r="BU7" s="25">
        <v>59.22</v>
      </c>
      <c r="BV7" s="25">
        <v>58.79</v>
      </c>
      <c r="BW7" s="25">
        <v>58.41</v>
      </c>
      <c r="BX7" s="25">
        <v>58.27</v>
      </c>
      <c r="BY7" s="25">
        <v>55.15</v>
      </c>
      <c r="BZ7" s="25">
        <v>50.61</v>
      </c>
      <c r="CA7" s="25">
        <v>270.3</v>
      </c>
      <c r="CB7" s="25">
        <v>371.47</v>
      </c>
      <c r="CC7" s="25">
        <v>321.5</v>
      </c>
      <c r="CD7" s="25">
        <v>336.71</v>
      </c>
      <c r="CE7" s="25">
        <v>338.81</v>
      </c>
      <c r="CF7" s="25">
        <v>292.89999999999998</v>
      </c>
      <c r="CG7" s="25">
        <v>298.25</v>
      </c>
      <c r="CH7" s="25">
        <v>303.27999999999997</v>
      </c>
      <c r="CI7" s="25">
        <v>303.81</v>
      </c>
      <c r="CJ7" s="25">
        <v>310.26</v>
      </c>
      <c r="CK7" s="25">
        <v>320.83</v>
      </c>
      <c r="CL7" s="25">
        <v>74.52</v>
      </c>
      <c r="CM7" s="25">
        <v>77.260000000000005</v>
      </c>
      <c r="CN7" s="25">
        <v>68.2</v>
      </c>
      <c r="CO7" s="25">
        <v>74.150000000000006</v>
      </c>
      <c r="CP7" s="25">
        <v>74.06</v>
      </c>
      <c r="CQ7" s="25">
        <v>56.76</v>
      </c>
      <c r="CR7" s="25">
        <v>56.04</v>
      </c>
      <c r="CS7" s="25">
        <v>58.52</v>
      </c>
      <c r="CT7" s="25">
        <v>58.88</v>
      </c>
      <c r="CU7" s="25">
        <v>58.16</v>
      </c>
      <c r="CV7" s="25">
        <v>56.15</v>
      </c>
      <c r="CW7" s="25">
        <v>50.1</v>
      </c>
      <c r="CX7" s="25">
        <v>41.4</v>
      </c>
      <c r="CY7" s="25">
        <v>56.02</v>
      </c>
      <c r="CZ7" s="25">
        <v>50.7</v>
      </c>
      <c r="DA7" s="25">
        <v>49.28</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0.43</v>
      </c>
      <c r="EE7" s="25">
        <v>0.48</v>
      </c>
      <c r="EF7" s="25">
        <v>0.73</v>
      </c>
      <c r="EG7" s="25">
        <v>1.95</v>
      </c>
      <c r="EH7" s="25">
        <v>0</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小田 晃大</cp:lastModifiedBy>
  <cp:lastPrinted>2024-01-28T23:56:57Z</cp:lastPrinted>
  <dcterms:created xsi:type="dcterms:W3CDTF">2023-12-05T01:04:49Z</dcterms:created>
  <dcterms:modified xsi:type="dcterms:W3CDTF">2024-01-29T02:45:17Z</dcterms:modified>
  <cp:category>
  </cp:category>
</cp:coreProperties>
</file>