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18_建設課\001_建設課\009_公営企業会計\08_経営比較分析表\R5\【住田町】\"/>
    </mc:Choice>
  </mc:AlternateContent>
  <workbookProtection workbookAlgorithmName="SHA-512" workbookHashValue="zlC537ghGg42wXn+bsP2md+TPpUHhnbD6JIBiKl60tqScIQuxPhD6qnXRd9zkoniThYDL97BG74FOytdslKoCA==" workbookSaltValue="RHY0HR7rOvewhAk3ek6C8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<sst xmlns="http://schemas.openxmlformats.org/spreadsheetml/2006/main" count="275" uniqueCount="116">
  <si>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</si>
  <si>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</si>
  <si>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</si>
  <si>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</si>
  <si>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</si>
  <si>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</si>
  <si>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</si>
  <si>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</si>
  <si>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</si>
  <si>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</si>
  <si>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</si>
  <si>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</si>
  <si>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</si>
  <si>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</si>
  <si>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</si>
  <si>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</si>
  <si>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</si>
  <si>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</si>
  <si>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</si>
  <si>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</si>
  <si>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</si>
  <si>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</si>
  <si>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</si>
  <si>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</si>
  <si>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</si>
  <si>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</si>
  <si>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</si>
  <si>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</si>
  <si>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</si>
  <si>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</si>
  <si>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</si>
  <si>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</si>
  <si>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</si>
  <si>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</si>
  <si>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</si>
  <si>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</si>
  <si>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</si>
  <si>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</si>
  <si>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</si>
  <si>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</si>
  <si>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</si>
  <si>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</si>
  <si>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</si>
  <si>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</si>
  <si>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</si>
  <si>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</si>
  <si>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</si>
  <si>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</si>
  <si>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</si>
  <si>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</si>
  <si>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</si>
  <si>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</si>
  <si>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</si>
  <si>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</si>
  <si>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</si>
  <si>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</si>
  <si>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</si>
  <si>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</si>
  <si>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</si>
  <si>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</si>
  <si>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</si>
  <si>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</si>
  <si>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</si>
  <si>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</si>
  <si>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</si>
  <si>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</si>
  <si>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</si>
  <si>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</si>
  <si>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</si>
  <si>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</si>
  <si>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</si>
  <si>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</si>
  <si>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</si>
  <si>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</si>
  <si>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</si>
  <si>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</si>
  <si>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</si>
  <si>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</si>
  <si>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</si>
  <si>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</si>
  <si>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</si>
  <si>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</si>
  <si>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</si>
  <si>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</si>
  <si>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</si>
  <si>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</si>
  <si>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</si>
  <si>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</si>
  <si>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</si>
  <si>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</si>
  <si>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</si>
  <si>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</si>
  <si>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</si>
  <si>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</si>
  <si>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</si>
  <si>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</si>
  <si>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住田町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</si>
  <si>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</si>
  <si>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</si>
  <si>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</si>
  <si>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</si>
  <si>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</si>
  <si>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</si>
  <si>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</si>
  <si>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</si>
  <si>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</si>
  <si>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</si>
  <si>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</si>
  <si>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</si>
  <si>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</si>
  <si>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</si>
  <si>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</si>
  <si>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</si>
  <si>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15年4月となっており事業全体で見ると老朽化が高い状況にはないが、処理場内における電気及び機械設備は耐用年数を過ぎる段階に来ており、今後多額の修繕費を要することが想定される。管路においては、耐用年数が長いことから更新時期までに必要な財源確保に努める必要がある。
　また、上記のことを踏まえ、今後の施設への投資費用を明確化するために令和4年度にストックマネジメント基本計画を策定した。その結果、年間3,000万円の更新費用が必要と試算された。企業債及び補助制度を活用しながら計画的な更新を実施していく。</t>
    <rPh sb="163" eb="165">
      <t>ヒヨウ</t>
    </rPh>
    <rPh sb="174" eb="176">
      <t>レイワ</t>
    </rPh>
    <rPh sb="177" eb="179">
      <t>ネンド</t>
    </rPh>
    <rPh sb="190" eb="192">
      <t>キホン</t>
    </rPh>
    <rPh sb="202" eb="204">
      <t>ケッカ</t>
    </rPh>
    <rPh sb="205" eb="207">
      <t>ネンカン</t>
    </rPh>
    <rPh sb="212" eb="214">
      <t>マンエン</t>
    </rPh>
    <rPh sb="215" eb="219">
      <t>コウシンヒヨウ</t>
    </rPh>
    <rPh sb="220" eb="222">
      <t>ヒツヨウ</t>
    </rPh>
    <rPh sb="223" eb="225">
      <t>シサン</t>
    </rPh>
    <rPh sb="229" eb="232">
      <t>キギョウサイ</t>
    </rPh>
    <rPh sb="232" eb="233">
      <t>オヨ</t>
    </rPh>
    <phoneticPr fontId="4"/>
  </si>
  <si>
    <t xml:space="preserve">・経常収支比率は、100％を超えているが年々減少している。施設に係る長期前受金戻入が約2,000万円減少したことが要因としてある。今後は大幅な減少はないが、経常収支比率は減少傾向になる。単年度収支の黒字を維持していくため、維持管理等の費用を抑えつつ、使用料の見直しについて検討を進め、安定的な収入を確保していく必要がある。
・企業債残高対事業規模比率は、区域拡張等など新規の事業には着手していないことから類似団体平均の半分以下となっている。R6年度以降は、修繕改築計画を基に、施設更新を実施するため増加傾向になる可能性がある。
・経費回収率は、下水道使用料が横ばいに対して、維持管理費に係る汚水処理費が300万円増額（主に電気料と修繕費）したことにより減少している。今後処理場内の修繕費の増も想定され、汚水処理原価が高くなる可能性がある。使用料改定により収入確保し、経費回収率の改善を目指していく。
・施設利用率については、類似団体と同程度の水準であることから人口規模に対しては、標準的に稼働しているものと考える。しかし、半分以下の利用率は施設が遊休状態に近いため、施設規模の検討を進めていく。
</t>
    <rPh sb="1" eb="3">
      <t>ケイジョウ</t>
    </rPh>
    <rPh sb="3" eb="5">
      <t>シュウシ</t>
    </rPh>
    <rPh sb="5" eb="7">
      <t>ヒリツ</t>
    </rPh>
    <rPh sb="14" eb="15">
      <t>コ</t>
    </rPh>
    <rPh sb="20" eb="22">
      <t>ネンネン</t>
    </rPh>
    <rPh sb="22" eb="24">
      <t>ゲンショウ</t>
    </rPh>
    <rPh sb="29" eb="31">
      <t>シセツ</t>
    </rPh>
    <rPh sb="32" eb="33">
      <t>カカ</t>
    </rPh>
    <rPh sb="34" eb="39">
      <t>チョウキマエウケキン</t>
    </rPh>
    <rPh sb="39" eb="41">
      <t>レイニュウ</t>
    </rPh>
    <rPh sb="42" eb="43">
      <t>ヤク</t>
    </rPh>
    <rPh sb="48" eb="50">
      <t>マンエン</t>
    </rPh>
    <rPh sb="50" eb="52">
      <t>ゲンショウ</t>
    </rPh>
    <rPh sb="57" eb="59">
      <t>ヨウイン</t>
    </rPh>
    <rPh sb="65" eb="67">
      <t>コンゴ</t>
    </rPh>
    <rPh sb="68" eb="70">
      <t>オオハバ</t>
    </rPh>
    <rPh sb="71" eb="73">
      <t>ゲンショウ</t>
    </rPh>
    <rPh sb="78" eb="84">
      <t>ケイジョウシュウシヒリツ</t>
    </rPh>
    <rPh sb="93" eb="96">
      <t>タンネンド</t>
    </rPh>
    <rPh sb="96" eb="98">
      <t>シュウシ</t>
    </rPh>
    <rPh sb="125" eb="128">
      <t>シヨウリョウ</t>
    </rPh>
    <rPh sb="129" eb="131">
      <t>ミナオ</t>
    </rPh>
    <rPh sb="136" eb="138">
      <t>ケントウ</t>
    </rPh>
    <rPh sb="139" eb="140">
      <t>スス</t>
    </rPh>
    <rPh sb="142" eb="145">
      <t>アンテイテキ</t>
    </rPh>
    <rPh sb="146" eb="148">
      <t>シュウニュウ</t>
    </rPh>
    <rPh sb="163" eb="165">
      <t>キギョウ</t>
    </rPh>
    <rPh sb="165" eb="166">
      <t>サイ</t>
    </rPh>
    <rPh sb="166" eb="167">
      <t>ザン</t>
    </rPh>
    <rPh sb="167" eb="168">
      <t>タカ</t>
    </rPh>
    <rPh sb="168" eb="169">
      <t>タイ</t>
    </rPh>
    <rPh sb="169" eb="171">
      <t>ジギョウ</t>
    </rPh>
    <rPh sb="171" eb="173">
      <t>キボ</t>
    </rPh>
    <rPh sb="173" eb="175">
      <t>ヒリツ</t>
    </rPh>
    <rPh sb="177" eb="179">
      <t>クイキ</t>
    </rPh>
    <rPh sb="179" eb="181">
      <t>カクチョウ</t>
    </rPh>
    <rPh sb="181" eb="182">
      <t>トウ</t>
    </rPh>
    <rPh sb="184" eb="186">
      <t>シンキ</t>
    </rPh>
    <rPh sb="187" eb="189">
      <t>ジギョウ</t>
    </rPh>
    <rPh sb="191" eb="193">
      <t>チャクシュ</t>
    </rPh>
    <rPh sb="202" eb="204">
      <t>ルイジ</t>
    </rPh>
    <rPh sb="204" eb="206">
      <t>ダンタイ</t>
    </rPh>
    <rPh sb="206" eb="208">
      <t>ヘイキン</t>
    </rPh>
    <rPh sb="209" eb="211">
      <t>ハンブン</t>
    </rPh>
    <rPh sb="211" eb="213">
      <t>イカ</t>
    </rPh>
    <rPh sb="222" eb="226">
      <t>ネンドイコウ</t>
    </rPh>
    <rPh sb="228" eb="234">
      <t>シュウゼンカイチクケイカク</t>
    </rPh>
    <rPh sb="235" eb="236">
      <t>モト</t>
    </rPh>
    <rPh sb="238" eb="240">
      <t>シセツ</t>
    </rPh>
    <rPh sb="240" eb="242">
      <t>コウシン</t>
    </rPh>
    <rPh sb="243" eb="245">
      <t>ジッシ</t>
    </rPh>
    <rPh sb="249" eb="253">
      <t>ゾウカケイコウ</t>
    </rPh>
    <rPh sb="256" eb="259">
      <t>カノウセイ</t>
    </rPh>
    <rPh sb="265" eb="267">
      <t>ケイヒ</t>
    </rPh>
    <rPh sb="267" eb="269">
      <t>カイシュウ</t>
    </rPh>
    <rPh sb="269" eb="270">
      <t>リツ</t>
    </rPh>
    <rPh sb="272" eb="278">
      <t>ゲスイドウシヨウリョウ</t>
    </rPh>
    <rPh sb="279" eb="280">
      <t>ヨコ</t>
    </rPh>
    <rPh sb="283" eb="284">
      <t>タイ</t>
    </rPh>
    <rPh sb="287" eb="292">
      <t>イジカンリヒ</t>
    </rPh>
    <rPh sb="293" eb="294">
      <t>カカ</t>
    </rPh>
    <rPh sb="295" eb="300">
      <t>オスイショリヒ</t>
    </rPh>
    <rPh sb="304" eb="306">
      <t>マンエン</t>
    </rPh>
    <rPh sb="306" eb="308">
      <t>ゾウガク</t>
    </rPh>
    <rPh sb="309" eb="310">
      <t>オモ</t>
    </rPh>
    <rPh sb="311" eb="314">
      <t>デンキリョウ</t>
    </rPh>
    <rPh sb="315" eb="318">
      <t>シュウゼンヒ</t>
    </rPh>
    <rPh sb="326" eb="328">
      <t>ゲンショウ</t>
    </rPh>
    <rPh sb="333" eb="335">
      <t>コンゴ</t>
    </rPh>
    <rPh sb="335" eb="338">
      <t>ショリジョウ</t>
    </rPh>
    <rPh sb="338" eb="339">
      <t>ナイ</t>
    </rPh>
    <rPh sb="340" eb="342">
      <t>シュウゼン</t>
    </rPh>
    <rPh sb="342" eb="343">
      <t>ヒ</t>
    </rPh>
    <rPh sb="344" eb="345">
      <t>ゾウ</t>
    </rPh>
    <rPh sb="346" eb="348">
      <t>ソウテイ</t>
    </rPh>
    <rPh sb="351" eb="353">
      <t>オスイ</t>
    </rPh>
    <rPh sb="353" eb="355">
      <t>ショリ</t>
    </rPh>
    <rPh sb="355" eb="357">
      <t>ゲンカ</t>
    </rPh>
    <rPh sb="358" eb="359">
      <t>タカ</t>
    </rPh>
    <rPh sb="362" eb="365">
      <t>カノウセイ</t>
    </rPh>
    <rPh sb="369" eb="374">
      <t>シヨウリョウカイテイ</t>
    </rPh>
    <rPh sb="377" eb="381">
      <t>シュウニュウカクホ</t>
    </rPh>
    <rPh sb="383" eb="388">
      <t>ケイヒカイシュウリツ</t>
    </rPh>
    <rPh sb="389" eb="391">
      <t>カイゼン</t>
    </rPh>
    <rPh sb="392" eb="394">
      <t>メザ</t>
    </rPh>
    <rPh sb="403" eb="405">
      <t>リヨウ</t>
    </rPh>
    <rPh sb="405" eb="406">
      <t>リツ</t>
    </rPh>
    <rPh sb="412" eb="414">
      <t>ルイジ</t>
    </rPh>
    <rPh sb="414" eb="416">
      <t>ダンタイ</t>
    </rPh>
    <rPh sb="417" eb="420">
      <t>ドウテイド</t>
    </rPh>
    <rPh sb="421" eb="423">
      <t>スイジュン</t>
    </rPh>
    <rPh sb="430" eb="434">
      <t>ジンコウキボ</t>
    </rPh>
    <rPh sb="435" eb="436">
      <t>タイ</t>
    </rPh>
    <rPh sb="440" eb="443">
      <t>ヒョウジュンテキ</t>
    </rPh>
    <rPh sb="444" eb="446">
      <t>カドウ</t>
    </rPh>
    <rPh sb="453" eb="454">
      <t>カンガ</t>
    </rPh>
    <rPh sb="461" eb="463">
      <t>ハンブン</t>
    </rPh>
    <rPh sb="463" eb="465">
      <t>イカ</t>
    </rPh>
    <rPh sb="466" eb="469">
      <t>リヨウリツ</t>
    </rPh>
    <rPh sb="470" eb="472">
      <t>シセツ</t>
    </rPh>
    <rPh sb="473" eb="477">
      <t>ユウキュウジョウタイ</t>
    </rPh>
    <rPh sb="478" eb="479">
      <t>チカ</t>
    </rPh>
    <rPh sb="483" eb="487">
      <t>シセツキボ</t>
    </rPh>
    <rPh sb="488" eb="490">
      <t>ケントウ</t>
    </rPh>
    <rPh sb="491" eb="492">
      <t>スス</t>
    </rPh>
    <phoneticPr fontId="4"/>
  </si>
  <si>
    <t>　経常収支比率が年々減少していることは、経営の悪化を意味している。人口減少による有収水量の減は、今後も続いていくことが予想される。費用削減の方法を考えていかなければいけないが、収入の確保（使用料改定）も必要となってくる。
　経営戦略は令和3年に改定したが、その計画と決算を基にした今後の投資財政計画を比較し、実情に合わせて経営の見通しを立てていく必要がある。</t>
    <rPh sb="1" eb="7">
      <t>ケイジョウシュウシヒリツ</t>
    </rPh>
    <rPh sb="8" eb="10">
      <t>ネンネン</t>
    </rPh>
    <rPh sb="10" eb="12">
      <t>ゲンショウ</t>
    </rPh>
    <rPh sb="20" eb="22">
      <t>ケイエイ</t>
    </rPh>
    <rPh sb="23" eb="25">
      <t>アッカ</t>
    </rPh>
    <rPh sb="26" eb="28">
      <t>イミ</t>
    </rPh>
    <rPh sb="33" eb="37">
      <t>ジンコウゲンショウ</t>
    </rPh>
    <rPh sb="40" eb="44">
      <t>ユウシュウスイリョウ</t>
    </rPh>
    <rPh sb="45" eb="46">
      <t>ゲン</t>
    </rPh>
    <rPh sb="48" eb="50">
      <t>コンゴ</t>
    </rPh>
    <rPh sb="51" eb="52">
      <t>ツヅ</t>
    </rPh>
    <rPh sb="59" eb="61">
      <t>ヨソウ</t>
    </rPh>
    <rPh sb="65" eb="67">
      <t>ヒヨウ</t>
    </rPh>
    <rPh sb="67" eb="69">
      <t>サクゲン</t>
    </rPh>
    <rPh sb="70" eb="72">
      <t>ホウホウ</t>
    </rPh>
    <rPh sb="73" eb="74">
      <t>カンガ</t>
    </rPh>
    <rPh sb="88" eb="90">
      <t>シュウニュウ</t>
    </rPh>
    <rPh sb="91" eb="93">
      <t>カクホ</t>
    </rPh>
    <rPh sb="94" eb="99">
      <t>シヨウリョウカイテイ</t>
    </rPh>
    <rPh sb="101" eb="103">
      <t>ヒツヨウ</t>
    </rPh>
    <rPh sb="117" eb="119">
      <t>レイワ</t>
    </rPh>
    <rPh sb="120" eb="121">
      <t>ネン</t>
    </rPh>
    <rPh sb="122" eb="124">
      <t>カイテイ</t>
    </rPh>
    <rPh sb="130" eb="132">
      <t>ケイカク</t>
    </rPh>
    <rPh sb="133" eb="135">
      <t>ケッサン</t>
    </rPh>
    <rPh sb="136" eb="137">
      <t>モト</t>
    </rPh>
    <rPh sb="140" eb="142">
      <t>コンゴ</t>
    </rPh>
    <rPh sb="143" eb="149">
      <t>トウシザイセイケイカク</t>
    </rPh>
    <rPh sb="150" eb="152">
      <t>ヒカク</t>
    </rPh>
    <rPh sb="154" eb="156">
      <t>ジツジョウ</t>
    </rPh>
    <rPh sb="157" eb="158">
      <t>ア</t>
    </rPh>
    <rPh sb="161" eb="163">
      <t>ケイエイ</t>
    </rPh>
    <rPh sb="164" eb="166">
      <t>ミトオ</t>
    </rPh>
    <rPh sb="168" eb="169">
      <t>タ</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</si>
</sst>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0.14000000000000001</c:v>
                </c:pt>
                <c:pt idx="3" formatCode="#,##0.00;&quot;△&quot;#,##0.00">
                  <c:v>0</c:v>
                </c:pt>
                <c:pt idx="4" formatCode="#,##0.00;&quot;△&quot;#,##0.00">
                  <c:v>0</c:v>
                </c:pt>
              </c:numCache>
            </c:numRef>
          </c:val>
          <c:extLst>
            <c:ext xmlns:c16="http://schemas.microsoft.com/office/drawing/2014/chart" uri="{C3380CC4-5D6E-409C-BE32-E72D297353CC}">
              <c16:uniqueId val="{00000000-ACA0-497F-986D-6345DB5C74D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ACA0-497F-986D-6345DB5C74D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43.12</c:v>
                </c:pt>
                <c:pt idx="3">
                  <c:v>42.57</c:v>
                </c:pt>
                <c:pt idx="4">
                  <c:v>40.28</c:v>
                </c:pt>
              </c:numCache>
            </c:numRef>
          </c:val>
          <c:extLst>
            <c:ext xmlns:c16="http://schemas.microsoft.com/office/drawing/2014/chart" uri="{C3380CC4-5D6E-409C-BE32-E72D297353CC}">
              <c16:uniqueId val="{00000000-5634-4B17-B7E8-140F43B13C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5634-4B17-B7E8-140F43B13C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88.26</c:v>
                </c:pt>
                <c:pt idx="3">
                  <c:v>90.41</c:v>
                </c:pt>
                <c:pt idx="4">
                  <c:v>88.76</c:v>
                </c:pt>
              </c:numCache>
            </c:numRef>
          </c:val>
          <c:extLst>
            <c:ext xmlns:c16="http://schemas.microsoft.com/office/drawing/2014/chart" uri="{C3380CC4-5D6E-409C-BE32-E72D297353CC}">
              <c16:uniqueId val="{00000000-1D1B-43B7-BB28-872E5A38B4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D1B-43B7-BB28-872E5A38B4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126.45</c:v>
                </c:pt>
                <c:pt idx="3">
                  <c:v>110.93</c:v>
                </c:pt>
                <c:pt idx="4">
                  <c:v>106.47</c:v>
                </c:pt>
              </c:numCache>
            </c:numRef>
          </c:val>
          <c:extLst>
            <c:ext xmlns:c16="http://schemas.microsoft.com/office/drawing/2014/chart" uri="{C3380CC4-5D6E-409C-BE32-E72D297353CC}">
              <c16:uniqueId val="{00000000-1231-4B95-AB8B-ED45E71703E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231-4B95-AB8B-ED45E71703E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5.49</c:v>
                </c:pt>
                <c:pt idx="3">
                  <c:v>11</c:v>
                </c:pt>
                <c:pt idx="4">
                  <c:v>15.18</c:v>
                </c:pt>
              </c:numCache>
            </c:numRef>
          </c:val>
          <c:extLst>
            <c:ext xmlns:c16="http://schemas.microsoft.com/office/drawing/2014/chart" uri="{C3380CC4-5D6E-409C-BE32-E72D297353CC}">
              <c16:uniqueId val="{00000000-19A1-42B8-A66E-CDC3F04E45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19A1-42B8-A66E-CDC3F04E45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AEC-4B27-9E0D-855342B2B33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AEC-4B27-9E0D-855342B2B33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02-4C34-99BA-E6789F101B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CD02-4C34-99BA-E6789F101B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154.54</c:v>
                </c:pt>
                <c:pt idx="3">
                  <c:v>236.52</c:v>
                </c:pt>
                <c:pt idx="4">
                  <c:v>235.2</c:v>
                </c:pt>
              </c:numCache>
            </c:numRef>
          </c:val>
          <c:extLst>
            <c:ext xmlns:c16="http://schemas.microsoft.com/office/drawing/2014/chart" uri="{C3380CC4-5D6E-409C-BE32-E72D297353CC}">
              <c16:uniqueId val="{00000000-564A-4FEB-AFB1-5DC2CD2361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564A-4FEB-AFB1-5DC2CD2361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585.89</c:v>
                </c:pt>
                <c:pt idx="3">
                  <c:v>538.89</c:v>
                </c:pt>
                <c:pt idx="4">
                  <c:v>498.49</c:v>
                </c:pt>
              </c:numCache>
            </c:numRef>
          </c:val>
          <c:extLst>
            <c:ext xmlns:c16="http://schemas.microsoft.com/office/drawing/2014/chart" uri="{C3380CC4-5D6E-409C-BE32-E72D297353CC}">
              <c16:uniqueId val="{00000000-8849-44C7-89A0-44BA858DA2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849-44C7-89A0-44BA858DA2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63.94</c:v>
                </c:pt>
                <c:pt idx="3">
                  <c:v>106.88</c:v>
                </c:pt>
                <c:pt idx="4">
                  <c:v>89.62</c:v>
                </c:pt>
              </c:numCache>
            </c:numRef>
          </c:val>
          <c:extLst>
            <c:ext xmlns:c16="http://schemas.microsoft.com/office/drawing/2014/chart" uri="{C3380CC4-5D6E-409C-BE32-E72D297353CC}">
              <c16:uniqueId val="{00000000-1514-4C3F-BF52-D4ACEAB7C4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1514-4C3F-BF52-D4ACEAB7C4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294.42</c:v>
                </c:pt>
                <c:pt idx="3">
                  <c:v>177.37</c:v>
                </c:pt>
                <c:pt idx="4">
                  <c:v>211.58</c:v>
                </c:pt>
              </c:numCache>
            </c:numRef>
          </c:val>
          <c:extLst>
            <c:ext xmlns:c16="http://schemas.microsoft.com/office/drawing/2014/chart" uri="{C3380CC4-5D6E-409C-BE32-E72D297353CC}">
              <c16:uniqueId val="{00000000-77C7-4499-BF56-6E71F1D755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7C7-4499-BF56-6E71F1D755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6"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岩手県　住田町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46">
        <f>データ!S6</f>
        <v>4906</v>
      </c>
      <c r="AM8" s="46"/>
      <c r="AN8" s="46"/>
      <c r="AO8" s="46"/>
      <c r="AP8" s="46"/>
      <c r="AQ8" s="46"/>
      <c r="AR8" s="46"/>
      <c r="AS8" s="46"/>
      <c r="AT8" s="45">
        <f>データ!T6</f>
        <v>334.84</v>
      </c>
      <c r="AU8" s="45"/>
      <c r="AV8" s="45"/>
      <c r="AW8" s="45"/>
      <c r="AX8" s="45"/>
      <c r="AY8" s="45"/>
      <c r="AZ8" s="45"/>
      <c r="BA8" s="45"/>
      <c r="BB8" s="45">
        <f>データ!U6</f>
        <v>14.65</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82.93</v>
      </c>
      <c r="J10" s="45"/>
      <c r="K10" s="45"/>
      <c r="L10" s="45"/>
      <c r="M10" s="45"/>
      <c r="N10" s="45"/>
      <c r="O10" s="45"/>
      <c r="P10" s="45">
        <f>データ!P6</f>
        <v>35.58</v>
      </c>
      <c r="Q10" s="45"/>
      <c r="R10" s="45"/>
      <c r="S10" s="45"/>
      <c r="T10" s="45"/>
      <c r="U10" s="45"/>
      <c r="V10" s="45"/>
      <c r="W10" s="45">
        <f>データ!Q6</f>
        <v>97.34</v>
      </c>
      <c r="X10" s="45"/>
      <c r="Y10" s="45"/>
      <c r="Z10" s="45"/>
      <c r="AA10" s="45"/>
      <c r="AB10" s="45"/>
      <c r="AC10" s="45"/>
      <c r="AD10" s="46">
        <f>データ!R6</f>
        <v>3630</v>
      </c>
      <c r="AE10" s="46"/>
      <c r="AF10" s="46"/>
      <c r="AG10" s="46"/>
      <c r="AH10" s="46"/>
      <c r="AI10" s="46"/>
      <c r="AJ10" s="46"/>
      <c r="AK10" s="2"/>
      <c r="AL10" s="46">
        <f>データ!V6</f>
        <v>1726</v>
      </c>
      <c r="AM10" s="46"/>
      <c r="AN10" s="46"/>
      <c r="AO10" s="46"/>
      <c r="AP10" s="46"/>
      <c r="AQ10" s="46"/>
      <c r="AR10" s="46"/>
      <c r="AS10" s="46"/>
      <c r="AT10" s="45">
        <f>データ!W6</f>
        <v>0.96</v>
      </c>
      <c r="AU10" s="45"/>
      <c r="AV10" s="45"/>
      <c r="AW10" s="45"/>
      <c r="AX10" s="45"/>
      <c r="AY10" s="45"/>
      <c r="AZ10" s="45"/>
      <c r="BA10" s="45"/>
      <c r="BB10" s="45">
        <f>データ!X6</f>
        <v>1797.92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geudp8xieX7snjXHQwoz1ruOJbLFUmvchT97fqc/7lpiYL8fZAy1KQHgV6UdfDUsP2fgDSfTJjqbMIP4Nucng==" saltValue="QGxmABeDiV+mfiO9hYh5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34410</v>
      </c>
      <c r="D6" s="19">
        <f t="shared" si="3"/>
        <v>46</v>
      </c>
      <c r="E6" s="19">
        <f t="shared" si="3"/>
        <v>17</v>
      </c>
      <c r="F6" s="19">
        <f t="shared" si="3"/>
        <v>4</v>
      </c>
      <c r="G6" s="19">
        <f t="shared" si="3"/>
        <v>0</v>
      </c>
      <c r="H6" s="19" t="str">
        <f t="shared" si="3"/>
        <v>岩手県　住田町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82.93</v>
      </c>
      <c r="P6" s="20">
        <f t="shared" si="3"/>
        <v>35.58</v>
      </c>
      <c r="Q6" s="20">
        <f t="shared" si="3"/>
        <v>97.34</v>
      </c>
      <c r="R6" s="20">
        <f t="shared" si="3"/>
        <v>3630</v>
      </c>
      <c r="S6" s="20">
        <f t="shared" si="3"/>
        <v>4906</v>
      </c>
      <c r="T6" s="20">
        <f t="shared" si="3"/>
        <v>334.84</v>
      </c>
      <c r="U6" s="20">
        <f t="shared" si="3"/>
        <v>14.65</v>
      </c>
      <c r="V6" s="20">
        <f t="shared" si="3"/>
        <v>1726</v>
      </c>
      <c r="W6" s="20">
        <f t="shared" si="3"/>
        <v>0.96</v>
      </c>
      <c r="X6" s="20">
        <f t="shared" si="3"/>
        <v>1797.92</v>
      </c>
      <c r="Y6" s="21" t="str">
        <f>IF(Y7="",NA(),Y7)</f>
        <v>-</v>
      </c>
      <c r="Z6" s="21" t="str">
        <f t="shared" ref="Z6:AH6" si="4">IF(Z7="",NA(),Z7)</f>
        <v>-</v>
      </c>
      <c r="AA6" s="21">
        <f t="shared" si="4"/>
        <v>126.45</v>
      </c>
      <c r="AB6" s="21">
        <f t="shared" si="4"/>
        <v>110.93</v>
      </c>
      <c r="AC6" s="21">
        <f t="shared" si="4"/>
        <v>106.47</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154.54</v>
      </c>
      <c r="AX6" s="21">
        <f t="shared" si="6"/>
        <v>236.52</v>
      </c>
      <c r="AY6" s="21">
        <f t="shared" si="6"/>
        <v>235.2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585.89</v>
      </c>
      <c r="BI6" s="21">
        <f t="shared" si="7"/>
        <v>538.89</v>
      </c>
      <c r="BJ6" s="21">
        <f t="shared" si="7"/>
        <v>498.49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63.94</v>
      </c>
      <c r="BT6" s="21">
        <f t="shared" si="8"/>
        <v>106.88</v>
      </c>
      <c r="BU6" s="21">
        <f t="shared" si="8"/>
        <v>89.62</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294.42</v>
      </c>
      <c r="CE6" s="21">
        <f t="shared" si="9"/>
        <v>177.37</v>
      </c>
      <c r="CF6" s="21">
        <f t="shared" si="9"/>
        <v>211.58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43.12</v>
      </c>
      <c r="CP6" s="21">
        <f t="shared" si="10"/>
        <v>42.57</v>
      </c>
      <c r="CQ6" s="21">
        <f t="shared" si="10"/>
        <v>40.28</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88.26</v>
      </c>
      <c r="DA6" s="21">
        <f t="shared" si="11"/>
        <v>90.41</v>
      </c>
      <c r="DB6" s="21">
        <f t="shared" si="11"/>
        <v>88.76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5.49</v>
      </c>
      <c r="DL6" s="21">
        <f t="shared" si="12"/>
        <v>11</v>
      </c>
      <c r="DM6" s="21">
        <f t="shared" si="12"/>
        <v>15.18</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0.14000000000000001</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34410</v>
      </c>
      <c r="D7" s="23">
        <v>46</v>
      </c>
      <c r="E7" s="23">
        <v>17</v>
      </c>
      <c r="F7" s="23">
        <v>4</v>
      </c>
      <c r="G7" s="23">
        <v>0</v>
      </c>
      <c r="H7" s="23" t="s">
        <v>96</v>
      </c>
      <c r="I7" s="23" t="s">
        <v>97</v>
      </c>
      <c r="J7" s="23" t="s">
        <v>98</v>
      </c>
      <c r="K7" s="23" t="s">
        <v>99</v>
      </c>
      <c r="L7" s="23" t="s">
        <v>100</v>
      </c>
      <c r="M7" s="23" t="s">
        <v>101</v>
      </c>
      <c r="N7" s="24" t="s">
        <v>102</v>
      </c>
      <c r="O7" s="24">
        <v>82.93</v>
      </c>
      <c r="P7" s="24">
        <v>35.58</v>
      </c>
      <c r="Q7" s="24">
        <v>97.34</v>
      </c>
      <c r="R7" s="24">
        <v>3630</v>
      </c>
      <c r="S7" s="24">
        <v>4906</v>
      </c>
      <c r="T7" s="24">
        <v>334.84</v>
      </c>
      <c r="U7" s="24">
        <v>14.65</v>
      </c>
      <c r="V7" s="24">
        <v>1726</v>
      </c>
      <c r="W7" s="24">
        <v>0.96</v>
      </c>
      <c r="X7" s="24">
        <v>1797.92</v>
      </c>
      <c r="Y7" s="24" t="s">
        <v>102</v>
      </c>
      <c r="Z7" s="24" t="s">
        <v>102</v>
      </c>
      <c r="AA7" s="24">
        <v>126.45</v>
      </c>
      <c r="AB7" s="24">
        <v>110.93</v>
      </c>
      <c r="AC7" s="24">
        <v>106.47</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154.54</v>
      </c>
      <c r="AX7" s="24">
        <v>236.52</v>
      </c>
      <c r="AY7" s="24">
        <v>235.2</v>
      </c>
      <c r="AZ7" s="24" t="s">
        <v>102</v>
      </c>
      <c r="BA7" s="24" t="s">
        <v>102</v>
      </c>
      <c r="BB7" s="24">
        <v>44.24</v>
      </c>
      <c r="BC7" s="24">
        <v>43.07</v>
      </c>
      <c r="BD7" s="24">
        <v>45.42</v>
      </c>
      <c r="BE7" s="24">
        <v>44.25</v>
      </c>
      <c r="BF7" s="24" t="s">
        <v>102</v>
      </c>
      <c r="BG7" s="24" t="s">
        <v>102</v>
      </c>
      <c r="BH7" s="24">
        <v>585.89</v>
      </c>
      <c r="BI7" s="24">
        <v>538.89</v>
      </c>
      <c r="BJ7" s="24">
        <v>498.49</v>
      </c>
      <c r="BK7" s="24" t="s">
        <v>102</v>
      </c>
      <c r="BL7" s="24" t="s">
        <v>102</v>
      </c>
      <c r="BM7" s="24">
        <v>1258.43</v>
      </c>
      <c r="BN7" s="24">
        <v>1163.75</v>
      </c>
      <c r="BO7" s="24">
        <v>1195.47</v>
      </c>
      <c r="BP7" s="24">
        <v>1182.1099999999999</v>
      </c>
      <c r="BQ7" s="24" t="s">
        <v>102</v>
      </c>
      <c r="BR7" s="24" t="s">
        <v>102</v>
      </c>
      <c r="BS7" s="24">
        <v>63.94</v>
      </c>
      <c r="BT7" s="24">
        <v>106.88</v>
      </c>
      <c r="BU7" s="24">
        <v>89.62</v>
      </c>
      <c r="BV7" s="24" t="s">
        <v>102</v>
      </c>
      <c r="BW7" s="24" t="s">
        <v>102</v>
      </c>
      <c r="BX7" s="24">
        <v>73.36</v>
      </c>
      <c r="BY7" s="24">
        <v>72.599999999999994</v>
      </c>
      <c r="BZ7" s="24">
        <v>69.430000000000007</v>
      </c>
      <c r="CA7" s="24">
        <v>73.78</v>
      </c>
      <c r="CB7" s="24" t="s">
        <v>102</v>
      </c>
      <c r="CC7" s="24" t="s">
        <v>102</v>
      </c>
      <c r="CD7" s="24">
        <v>294.42</v>
      </c>
      <c r="CE7" s="24">
        <v>177.37</v>
      </c>
      <c r="CF7" s="24">
        <v>211.58</v>
      </c>
      <c r="CG7" s="24" t="s">
        <v>102</v>
      </c>
      <c r="CH7" s="24" t="s">
        <v>102</v>
      </c>
      <c r="CI7" s="24">
        <v>224.88</v>
      </c>
      <c r="CJ7" s="24">
        <v>228.64</v>
      </c>
      <c r="CK7" s="24">
        <v>239.46</v>
      </c>
      <c r="CL7" s="24">
        <v>220.62</v>
      </c>
      <c r="CM7" s="24" t="s">
        <v>102</v>
      </c>
      <c r="CN7" s="24" t="s">
        <v>102</v>
      </c>
      <c r="CO7" s="24">
        <v>43.12</v>
      </c>
      <c r="CP7" s="24">
        <v>42.57</v>
      </c>
      <c r="CQ7" s="24">
        <v>40.28</v>
      </c>
      <c r="CR7" s="24" t="s">
        <v>102</v>
      </c>
      <c r="CS7" s="24" t="s">
        <v>102</v>
      </c>
      <c r="CT7" s="24">
        <v>42.4</v>
      </c>
      <c r="CU7" s="24">
        <v>42.28</v>
      </c>
      <c r="CV7" s="24">
        <v>41.06</v>
      </c>
      <c r="CW7" s="24">
        <v>42.22</v>
      </c>
      <c r="CX7" s="24" t="s">
        <v>102</v>
      </c>
      <c r="CY7" s="24" t="s">
        <v>102</v>
      </c>
      <c r="CZ7" s="24">
        <v>88.26</v>
      </c>
      <c r="DA7" s="24">
        <v>90.41</v>
      </c>
      <c r="DB7" s="24">
        <v>88.76</v>
      </c>
      <c r="DC7" s="24" t="s">
        <v>102</v>
      </c>
      <c r="DD7" s="24" t="s">
        <v>102</v>
      </c>
      <c r="DE7" s="24">
        <v>84.19</v>
      </c>
      <c r="DF7" s="24">
        <v>84.34</v>
      </c>
      <c r="DG7" s="24">
        <v>84.34</v>
      </c>
      <c r="DH7" s="24">
        <v>85.67</v>
      </c>
      <c r="DI7" s="24" t="s">
        <v>102</v>
      </c>
      <c r="DJ7" s="24" t="s">
        <v>102</v>
      </c>
      <c r="DK7" s="24">
        <v>5.49</v>
      </c>
      <c r="DL7" s="24">
        <v>11</v>
      </c>
      <c r="DM7" s="24">
        <v>15.18</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0.14000000000000001</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高橋 大将</cp:lastModifiedBy>
  <cp:lastPrinted>2024-01-18T06:14:56Z</cp:lastPrinted>
  <dcterms:created xsi:type="dcterms:W3CDTF">2023-12-12T00:53:48Z</dcterms:created>
  <dcterms:modified xsi:type="dcterms:W3CDTF">2024-01-29T05:07:19Z</dcterms:modified>
  <cp:category>
  </cp:category>
</cp:coreProperties>
</file>