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建設水道課\上下水道課\経営比較分析表\R4年度決算\"/>
    </mc:Choice>
  </mc:AlternateContent>
  <xr:revisionPtr revIDLastSave="0" documentId="13_ncr:1_{1D6FD2C0-B3EE-4CCC-920D-BE5B4D0C1492}" xr6:coauthVersionLast="36" xr6:coauthVersionMax="36" xr10:uidLastSave="{00000000-0000-0000-0000-000000000000}"/>
  <workbookProtection workbookAlgorithmName="SHA-512" workbookHashValue="Gkevq3GBtH0dJEYFARcnhEgQ+NLzuFXN5gzNfrkS/8gyQ0/N/R2RzIj3SEwLG5nsdRF6ttjhUg6ocZtXUB+l3g==" workbookSaltValue="guaPYKZLX9OU/MrcxxIzdw==" workbookSpinCount="100000" lockStructure="1"/>
  <bookViews>
    <workbookView xWindow="0" yWindow="0" windowWidth="28770" windowHeight="110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<sst xmlns="http://schemas.openxmlformats.org/spreadsheetml/2006/main" count="275" uniqueCount="117">
  <si>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</si>
  <si>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</si>
  <si>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</si>
  <si>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</si>
  <si>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</si>
  <si>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</si>
  <si>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</si>
  <si>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</si>
  <si>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</si>
  <si>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</si>
  <si>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</si>
  <si>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</si>
  <si>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</si>
  <si>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</si>
  <si>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</si>
  <si>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</si>
  <si>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</si>
  <si>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</si>
  <si>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</si>
  <si>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</si>
  <si>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</si>
  <si>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</si>
  <si>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</si>
  <si>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</si>
  <si>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</si>
  <si>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</si>
  <si>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</si>
  <si>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</si>
  <si>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</si>
  <si>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</si>
  <si>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</si>
  <si>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</si>
  <si>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</si>
  <si>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</si>
  <si>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</si>
  <si>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</si>
  <si>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</si>
  <si>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</si>
  <si>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</si>
  <si>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</si>
  <si>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</si>
  <si>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</si>
  <si>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</si>
  <si>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</si>
  <si>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</si>
  <si>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</si>
  <si>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</si>
  <si>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</si>
  <si>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</si>
  <si>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</si>
  <si>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</si>
  <si>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</si>
  <si>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</si>
  <si>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</si>
  <si>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</si>
  <si>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</si>
  <si>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</si>
  <si>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</si>
  <si>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</si>
  <si>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</si>
  <si>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</si>
  <si>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</si>
  <si>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</si>
  <si>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</si>
  <si>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</si>
  <si>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</si>
  <si>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</si>
  <si>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</si>
  <si>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</si>
  <si>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</si>
  <si>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</si>
  <si>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</si>
  <si>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</si>
  <si>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</si>
  <si>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</si>
  <si>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</si>
  <si>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</si>
  <si>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</si>
  <si>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</si>
  <si>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</si>
  <si>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</si>
  <si>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</si>
  <si>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</si>
  <si>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</si>
  <si>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</si>
  <si>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</si>
  <si>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</si>
  <si>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</si>
  <si>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</si>
  <si>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</si>
  <si>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</si>
  <si>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</si>
  <si>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</si>
  <si>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</si>
  <si>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</si>
  <si>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</si>
  <si>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</si>
  <si>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</si>
  <si>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</si>
  <si>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</si>
  <si>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</si>
  <si>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</si>
  <si>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</si>
  <si>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</si>
  <si>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</si>
  <si>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</si>
  <si>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</si>
  <si>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</si>
  <si>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</si>
  <si>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</si>
  <si>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</si>
  <si>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</si>
  <si>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</si>
  <si>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</si>
  <si>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①類似団体平均を下回っているものの、有形固定資産原価償却率は増加傾向にある。
　平成24年度に行った機能診断調査において、機械設備、通報装置、前処理部のコンクリート等の老朽化により、対策が必要な状況となっていることが判明したため、平成27年度～平成28年度の2箇年で、機能強化対策工事で機能低下の回復を行い、施設の強化及び長寿命化を図った。
　今後も最適整備構想に基づき、適切かつ効率的な機能保全対策を進める必要がある。
</t>
    <rPh sb="172" eb="174">
      <t>コンゴ</t>
    </rPh>
    <phoneticPr fontId="4"/>
  </si>
  <si>
    <t>　黒字決算となっているものの、経常収支比率、経費回収率から判断すると、汚水処理に係る経費を使用料で賄うことができておらず、一般会計繰入金に頼らざるを得ない状況である。
　人口減少による使用者の減少など、使用料収益の大幅な伸びは期待できない状況にあるが、令和２年度から公営企業会計(法適)移行したことから、より詳細な経営内容に分析し、収入の確保、維持管理費の削減、適切な使用料設定等についての検討を行い、経営の健全化に向けた取組を行っていく。
　また、効率的な事業運営に向けて、近隣他団体と広域化・共同化について、引き続き検討していく必要がある。</t>
    <rPh sb="3" eb="5">
      <t>ケッサン</t>
    </rPh>
    <rPh sb="85" eb="89">
      <t>ジンコウゲンショウ</t>
    </rPh>
    <rPh sb="92" eb="95">
      <t>シヨウシャ</t>
    </rPh>
    <rPh sb="96" eb="98">
      <t>ゲンショウ</t>
    </rPh>
    <rPh sb="101" eb="104">
      <t>シヨウリョウ</t>
    </rPh>
    <rPh sb="104" eb="106">
      <t>シュウエキ</t>
    </rPh>
    <rPh sb="107" eb="109">
      <t>オオハバ</t>
    </rPh>
    <rPh sb="110" eb="111">
      <t>ノ</t>
    </rPh>
    <rPh sb="113" eb="115">
      <t>キタイ</t>
    </rPh>
    <rPh sb="119" eb="121">
      <t>ジョウキョウ</t>
    </rPh>
    <rPh sb="181" eb="183">
      <t>テキセツ</t>
    </rPh>
    <rPh sb="184" eb="187">
      <t>シヨウリョウ</t>
    </rPh>
    <rPh sb="187" eb="189">
      <t>セッテイ</t>
    </rPh>
    <rPh sb="266" eb="268">
      <t>ヒツヨウ</t>
    </rPh>
    <phoneticPr fontId="4"/>
  </si>
  <si>
    <t>　当町の農業集落排水事業は、平成6年度に採択を受けて平成12年度から供用開始をしており、供用開始から22年経過している。
①経常収支比率は類似団体平均値並みである。経常収支比率は100％以上となっているものの、一般会計からの繰入金に頼らざるを得ない状況であり、今後、使用料体系の見直しの検討が必要である。
②累積欠損金は発生していない。
③流動比率は類似団体の平均値並みであるが、100％を下回っている。また、現金化できる資産が少なく一般会計からの繰入金で賄っている状況から、より一層、自主財源確保に努める必要がある。
④企業債残高事業規模比率は、類似団体平均値を大幅に上回っている。施設整備が完了しているため、建設改良費に対する企業債残高は年々減少していくが、今後、施設の改築更新が想定されるため、効率的かつ効果的な改築更新を検討する必要がある。
⑤経費回収率及び⑥汚水処理原価は、下水道事業との予算組替えによる人件費の減により、値は改善しているが、使用料収益で経費を賄うことができていない状況であることから、経費削減に努めるとともに、使用料体系の見直しの検討が必要である。
⑦施設利用率は、1日に施設で処理した汚水量の平均値を用いているため、指標は低くなっているが、1日の最大汚水量を考慮すると約69％となっている。
⑧水洗化率は類似団体の平均値並であるが100％未満であるため、未水洗化世帯へ普及啓発活動を行い、水洗化率の向上を図っていく。</t>
    <rPh sb="1" eb="3">
      <t>トウチョウ</t>
    </rPh>
    <rPh sb="44" eb="48">
      <t>キョウヨウカイシ</t>
    </rPh>
    <rPh sb="93" eb="95">
      <t>イジョウ</t>
    </rPh>
    <rPh sb="183" eb="184">
      <t>ナ</t>
    </rPh>
    <rPh sb="226" eb="227">
      <t>キン</t>
    </rPh>
    <rPh sb="263" eb="265">
      <t>キギョウ</t>
    </rPh>
    <rPh sb="265" eb="266">
      <t>サイ</t>
    </rPh>
    <rPh sb="266" eb="268">
      <t>ザンダカ</t>
    </rPh>
    <rPh sb="268" eb="270">
      <t>ジギョウ</t>
    </rPh>
    <rPh sb="270" eb="272">
      <t>キボ</t>
    </rPh>
    <rPh sb="272" eb="274">
      <t>ヒリツ</t>
    </rPh>
    <rPh sb="276" eb="278">
      <t>ルイジ</t>
    </rPh>
    <rPh sb="278" eb="280">
      <t>ダンタイ</t>
    </rPh>
    <rPh sb="287" eb="289">
      <t>ウワマワ</t>
    </rPh>
    <rPh sb="366" eb="368">
      <t>ケントウ</t>
    </rPh>
    <rPh sb="381" eb="382">
      <t>オヨ</t>
    </rPh>
    <rPh sb="384" eb="386">
      <t>オスイ</t>
    </rPh>
    <rPh sb="386" eb="390">
      <t>ショリゲンカ</t>
    </rPh>
    <rPh sb="392" eb="395">
      <t>ゲスイドウ</t>
    </rPh>
    <rPh sb="395" eb="397">
      <t>ジギョウ</t>
    </rPh>
    <rPh sb="416" eb="417">
      <t>アタイ</t>
    </rPh>
    <rPh sb="418" eb="420">
      <t>カイゼン</t>
    </rPh>
    <rPh sb="575" eb="576">
      <t>ナミ</t>
    </rPh>
    <rPh sb="584" eb="586">
      <t>ミマン</t>
    </rPh>
    <rPh sb="593" eb="596">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</si>
</sst>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54-4DBD-ADDA-B96229CC21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954-4DBD-ADDA-B96229CC21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33.76</c:v>
                </c:pt>
                <c:pt idx="3">
                  <c:v>36.130000000000003</c:v>
                </c:pt>
                <c:pt idx="4">
                  <c:v>31.83</c:v>
                </c:pt>
              </c:numCache>
            </c:numRef>
          </c:val>
          <c:extLst>
            <c:ext xmlns:c16="http://schemas.microsoft.com/office/drawing/2014/chart" uri="{C3380CC4-5D6E-409C-BE32-E72D297353CC}">
              <c16:uniqueId val="{00000000-A05A-4F2E-8488-52EC011DFE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05A-4F2E-8488-52EC011DFE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82.6</c:v>
                </c:pt>
                <c:pt idx="3">
                  <c:v>82.5</c:v>
                </c:pt>
                <c:pt idx="4">
                  <c:v>83.84</c:v>
                </c:pt>
              </c:numCache>
            </c:numRef>
          </c:val>
          <c:extLst>
            <c:ext xmlns:c16="http://schemas.microsoft.com/office/drawing/2014/chart" uri="{C3380CC4-5D6E-409C-BE32-E72D297353CC}">
              <c16:uniqueId val="{00000000-BDF9-43A8-A352-596BD0D90F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BDF9-43A8-A352-596BD0D90F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105.77</c:v>
                </c:pt>
                <c:pt idx="3">
                  <c:v>103.57</c:v>
                </c:pt>
                <c:pt idx="4">
                  <c:v>104.62</c:v>
                </c:pt>
              </c:numCache>
            </c:numRef>
          </c:val>
          <c:extLst>
            <c:ext xmlns:c16="http://schemas.microsoft.com/office/drawing/2014/chart" uri="{C3380CC4-5D6E-409C-BE32-E72D297353CC}">
              <c16:uniqueId val="{00000000-B5E3-4834-A2E7-22214F02AB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5E3-4834-A2E7-22214F02AB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4.24</c:v>
                </c:pt>
                <c:pt idx="3">
                  <c:v>8.49</c:v>
                </c:pt>
                <c:pt idx="4">
                  <c:v>11.62</c:v>
                </c:pt>
              </c:numCache>
            </c:numRef>
          </c:val>
          <c:extLst>
            <c:ext xmlns:c16="http://schemas.microsoft.com/office/drawing/2014/chart" uri="{C3380CC4-5D6E-409C-BE32-E72D297353CC}">
              <c16:uniqueId val="{00000000-2B85-4BB0-822C-029B091CAF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B85-4BB0-822C-029B091CAF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B8-45A9-B670-E2845D1FF2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AB8-45A9-B670-E2845D1FF2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F9-4A5A-A0CE-BD39F976B8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0BF9-4A5A-A0CE-BD39F976B8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30.64</c:v>
                </c:pt>
                <c:pt idx="3">
                  <c:v>34.200000000000003</c:v>
                </c:pt>
                <c:pt idx="4">
                  <c:v>37.49</c:v>
                </c:pt>
              </c:numCache>
            </c:numRef>
          </c:val>
          <c:extLst>
            <c:ext xmlns:c16="http://schemas.microsoft.com/office/drawing/2014/chart" uri="{C3380CC4-5D6E-409C-BE32-E72D297353CC}">
              <c16:uniqueId val="{00000000-A8BE-42AD-9517-414AB3B986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A8BE-42AD-9517-414AB3B986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1701.96</c:v>
                </c:pt>
                <c:pt idx="3">
                  <c:v>2953.49</c:v>
                </c:pt>
                <c:pt idx="4">
                  <c:v>3121.02</c:v>
                </c:pt>
              </c:numCache>
            </c:numRef>
          </c:val>
          <c:extLst>
            <c:ext xmlns:c16="http://schemas.microsoft.com/office/drawing/2014/chart" uri="{C3380CC4-5D6E-409C-BE32-E72D297353CC}">
              <c16:uniqueId val="{00000000-DC76-4789-8DCD-9F9D8C2E24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C76-4789-8DCD-9F9D8C2E24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58.11</c:v>
                </c:pt>
                <c:pt idx="3">
                  <c:v>55.95</c:v>
                </c:pt>
                <c:pt idx="4">
                  <c:v>89.53</c:v>
                </c:pt>
              </c:numCache>
            </c:numRef>
          </c:val>
          <c:extLst>
            <c:ext xmlns:c16="http://schemas.microsoft.com/office/drawing/2014/chart" uri="{C3380CC4-5D6E-409C-BE32-E72D297353CC}">
              <c16:uniqueId val="{00000000-33BF-4291-B9F3-14F2EC88B8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33BF-4291-B9F3-14F2EC88B8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298.88</c:v>
                </c:pt>
                <c:pt idx="3">
                  <c:v>309.83999999999997</c:v>
                </c:pt>
                <c:pt idx="4">
                  <c:v>193.85</c:v>
                </c:pt>
              </c:numCache>
            </c:numRef>
          </c:val>
          <c:extLst>
            <c:ext xmlns:c16="http://schemas.microsoft.com/office/drawing/2014/chart" uri="{C3380CC4-5D6E-409C-BE32-E72D297353CC}">
              <c16:uniqueId val="{00000000-0E39-4E04-9CDD-4FBA5878D7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0E39-4E04-9CDD-4FBA5878D7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平泉町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7010</v>
      </c>
      <c r="AM8" s="42"/>
      <c r="AN8" s="42"/>
      <c r="AO8" s="42"/>
      <c r="AP8" s="42"/>
      <c r="AQ8" s="42"/>
      <c r="AR8" s="42"/>
      <c r="AS8" s="42"/>
      <c r="AT8" s="35">
        <f>データ!T6</f>
        <v>63.39</v>
      </c>
      <c r="AU8" s="35"/>
      <c r="AV8" s="35"/>
      <c r="AW8" s="35"/>
      <c r="AX8" s="35"/>
      <c r="AY8" s="35"/>
      <c r="AZ8" s="35"/>
      <c r="BA8" s="35"/>
      <c r="BB8" s="35">
        <f>データ!U6</f>
        <v>110.59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59.41</v>
      </c>
      <c r="J10" s="35"/>
      <c r="K10" s="35"/>
      <c r="L10" s="35"/>
      <c r="M10" s="35"/>
      <c r="N10" s="35"/>
      <c r="O10" s="35"/>
      <c r="P10" s="35">
        <f>データ!P6</f>
        <v>9.9</v>
      </c>
      <c r="Q10" s="35"/>
      <c r="R10" s="35"/>
      <c r="S10" s="35"/>
      <c r="T10" s="35"/>
      <c r="U10" s="35"/>
      <c r="V10" s="35"/>
      <c r="W10" s="35">
        <f>データ!Q6</f>
        <v>94.18</v>
      </c>
      <c r="X10" s="35"/>
      <c r="Y10" s="35"/>
      <c r="Z10" s="35"/>
      <c r="AA10" s="35"/>
      <c r="AB10" s="35"/>
      <c r="AC10" s="35"/>
      <c r="AD10" s="42">
        <f>データ!R6</f>
        <v>3456</v>
      </c>
      <c r="AE10" s="42"/>
      <c r="AF10" s="42"/>
      <c r="AG10" s="42"/>
      <c r="AH10" s="42"/>
      <c r="AI10" s="42"/>
      <c r="AJ10" s="42"/>
      <c r="AK10" s="2"/>
      <c r="AL10" s="42">
        <f>データ!V6</f>
        <v>687</v>
      </c>
      <c r="AM10" s="42"/>
      <c r="AN10" s="42"/>
      <c r="AO10" s="42"/>
      <c r="AP10" s="42"/>
      <c r="AQ10" s="42"/>
      <c r="AR10" s="42"/>
      <c r="AS10" s="42"/>
      <c r="AT10" s="35">
        <f>データ!W6</f>
        <v>0.75</v>
      </c>
      <c r="AU10" s="35"/>
      <c r="AV10" s="35"/>
      <c r="AW10" s="35"/>
      <c r="AX10" s="35"/>
      <c r="AY10" s="35"/>
      <c r="AZ10" s="35"/>
      <c r="BA10" s="35"/>
      <c r="BB10" s="35">
        <f>データ!X6</f>
        <v>916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7"/>
      <c r="BN66" s="77"/>
      <c r="BO66" s="77"/>
      <c r="BP66" s="77"/>
      <c r="BQ66" s="77"/>
      <c r="BR66" s="77"/>
      <c r="BS66" s="77"/>
      <c r="BT66" s="77"/>
      <c r="BU66" s="77"/>
      <c r="BV66" s="77"/>
      <c r="BW66" s="77"/>
      <c r="BX66" s="77"/>
      <c r="BY66" s="77"/>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7"/>
      <c r="BN67" s="77"/>
      <c r="BO67" s="77"/>
      <c r="BP67" s="77"/>
      <c r="BQ67" s="77"/>
      <c r="BR67" s="77"/>
      <c r="BS67" s="77"/>
      <c r="BT67" s="77"/>
      <c r="BU67" s="77"/>
      <c r="BV67" s="77"/>
      <c r="BW67" s="77"/>
      <c r="BX67" s="77"/>
      <c r="BY67" s="77"/>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7"/>
      <c r="BN68" s="77"/>
      <c r="BO68" s="77"/>
      <c r="BP68" s="77"/>
      <c r="BQ68" s="77"/>
      <c r="BR68" s="77"/>
      <c r="BS68" s="77"/>
      <c r="BT68" s="77"/>
      <c r="BU68" s="77"/>
      <c r="BV68" s="77"/>
      <c r="BW68" s="77"/>
      <c r="BX68" s="77"/>
      <c r="BY68" s="77"/>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7"/>
      <c r="BN69" s="77"/>
      <c r="BO69" s="77"/>
      <c r="BP69" s="77"/>
      <c r="BQ69" s="77"/>
      <c r="BR69" s="77"/>
      <c r="BS69" s="77"/>
      <c r="BT69" s="77"/>
      <c r="BU69" s="77"/>
      <c r="BV69" s="77"/>
      <c r="BW69" s="77"/>
      <c r="BX69" s="77"/>
      <c r="BY69" s="77"/>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7"/>
      <c r="BN70" s="77"/>
      <c r="BO70" s="77"/>
      <c r="BP70" s="77"/>
      <c r="BQ70" s="77"/>
      <c r="BR70" s="77"/>
      <c r="BS70" s="77"/>
      <c r="BT70" s="77"/>
      <c r="BU70" s="77"/>
      <c r="BV70" s="77"/>
      <c r="BW70" s="77"/>
      <c r="BX70" s="77"/>
      <c r="BY70" s="77"/>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7"/>
      <c r="BN71" s="77"/>
      <c r="BO71" s="77"/>
      <c r="BP71" s="77"/>
      <c r="BQ71" s="77"/>
      <c r="BR71" s="77"/>
      <c r="BS71" s="77"/>
      <c r="BT71" s="77"/>
      <c r="BU71" s="77"/>
      <c r="BV71" s="77"/>
      <c r="BW71" s="77"/>
      <c r="BX71" s="77"/>
      <c r="BY71" s="77"/>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7"/>
      <c r="BN72" s="77"/>
      <c r="BO72" s="77"/>
      <c r="BP72" s="77"/>
      <c r="BQ72" s="77"/>
      <c r="BR72" s="77"/>
      <c r="BS72" s="77"/>
      <c r="BT72" s="77"/>
      <c r="BU72" s="77"/>
      <c r="BV72" s="77"/>
      <c r="BW72" s="77"/>
      <c r="BX72" s="77"/>
      <c r="BY72" s="77"/>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7"/>
      <c r="BN73" s="77"/>
      <c r="BO73" s="77"/>
      <c r="BP73" s="77"/>
      <c r="BQ73" s="77"/>
      <c r="BR73" s="77"/>
      <c r="BS73" s="77"/>
      <c r="BT73" s="77"/>
      <c r="BU73" s="77"/>
      <c r="BV73" s="77"/>
      <c r="BW73" s="77"/>
      <c r="BX73" s="77"/>
      <c r="BY73" s="77"/>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7"/>
      <c r="BN74" s="77"/>
      <c r="BO74" s="77"/>
      <c r="BP74" s="77"/>
      <c r="BQ74" s="77"/>
      <c r="BR74" s="77"/>
      <c r="BS74" s="77"/>
      <c r="BT74" s="77"/>
      <c r="BU74" s="77"/>
      <c r="BV74" s="77"/>
      <c r="BW74" s="77"/>
      <c r="BX74" s="77"/>
      <c r="BY74" s="77"/>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7"/>
      <c r="BN75" s="77"/>
      <c r="BO75" s="77"/>
      <c r="BP75" s="77"/>
      <c r="BQ75" s="77"/>
      <c r="BR75" s="77"/>
      <c r="BS75" s="77"/>
      <c r="BT75" s="77"/>
      <c r="BU75" s="77"/>
      <c r="BV75" s="77"/>
      <c r="BW75" s="77"/>
      <c r="BX75" s="77"/>
      <c r="BY75" s="77"/>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7"/>
      <c r="BN76" s="77"/>
      <c r="BO76" s="77"/>
      <c r="BP76" s="77"/>
      <c r="BQ76" s="77"/>
      <c r="BR76" s="77"/>
      <c r="BS76" s="77"/>
      <c r="BT76" s="77"/>
      <c r="BU76" s="77"/>
      <c r="BV76" s="77"/>
      <c r="BW76" s="77"/>
      <c r="BX76" s="77"/>
      <c r="BY76" s="77"/>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7"/>
      <c r="BN77" s="77"/>
      <c r="BO77" s="77"/>
      <c r="BP77" s="77"/>
      <c r="BQ77" s="77"/>
      <c r="BR77" s="77"/>
      <c r="BS77" s="77"/>
      <c r="BT77" s="77"/>
      <c r="BU77" s="77"/>
      <c r="BV77" s="77"/>
      <c r="BW77" s="77"/>
      <c r="BX77" s="77"/>
      <c r="BY77" s="77"/>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7"/>
      <c r="BN78" s="77"/>
      <c r="BO78" s="77"/>
      <c r="BP78" s="77"/>
      <c r="BQ78" s="77"/>
      <c r="BR78" s="77"/>
      <c r="BS78" s="77"/>
      <c r="BT78" s="77"/>
      <c r="BU78" s="77"/>
      <c r="BV78" s="77"/>
      <c r="BW78" s="77"/>
      <c r="BX78" s="77"/>
      <c r="BY78" s="77"/>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7"/>
      <c r="BN79" s="77"/>
      <c r="BO79" s="77"/>
      <c r="BP79" s="77"/>
      <c r="BQ79" s="77"/>
      <c r="BR79" s="77"/>
      <c r="BS79" s="77"/>
      <c r="BT79" s="77"/>
      <c r="BU79" s="77"/>
      <c r="BV79" s="77"/>
      <c r="BW79" s="77"/>
      <c r="BX79" s="77"/>
      <c r="BY79" s="77"/>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7"/>
      <c r="BN80" s="77"/>
      <c r="BO80" s="77"/>
      <c r="BP80" s="77"/>
      <c r="BQ80" s="77"/>
      <c r="BR80" s="77"/>
      <c r="BS80" s="77"/>
      <c r="BT80" s="77"/>
      <c r="BU80" s="77"/>
      <c r="BV80" s="77"/>
      <c r="BW80" s="77"/>
      <c r="BX80" s="77"/>
      <c r="BY80" s="77"/>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7"/>
      <c r="BN81" s="77"/>
      <c r="BO81" s="77"/>
      <c r="BP81" s="77"/>
      <c r="BQ81" s="77"/>
      <c r="BR81" s="77"/>
      <c r="BS81" s="77"/>
      <c r="BT81" s="77"/>
      <c r="BU81" s="77"/>
      <c r="BV81" s="77"/>
      <c r="BW81" s="77"/>
      <c r="BX81" s="77"/>
      <c r="BY81" s="77"/>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zRParwNDVvDlPLd/Da0TRgDOBNYllTDVrYKIj99BeBezfEg0SegNvN2mUIQF43A6i/LuBg8F2mQTInbOUcGEg==" saltValue="LrPusgpNTKv9udElIN9X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34029</v>
      </c>
      <c r="D6" s="19">
        <f t="shared" si="3"/>
        <v>46</v>
      </c>
      <c r="E6" s="19">
        <f t="shared" si="3"/>
        <v>17</v>
      </c>
      <c r="F6" s="19">
        <f t="shared" si="3"/>
        <v>5</v>
      </c>
      <c r="G6" s="19">
        <f t="shared" si="3"/>
        <v>0</v>
      </c>
      <c r="H6" s="19" t="str">
        <f t="shared" si="3"/>
        <v>岩手県　平泉町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59.41</v>
      </c>
      <c r="P6" s="20">
        <f t="shared" si="3"/>
        <v>9.9</v>
      </c>
      <c r="Q6" s="20">
        <f t="shared" si="3"/>
        <v>94.18</v>
      </c>
      <c r="R6" s="20">
        <f t="shared" si="3"/>
        <v>3456</v>
      </c>
      <c r="S6" s="20">
        <f t="shared" si="3"/>
        <v>7010</v>
      </c>
      <c r="T6" s="20">
        <f t="shared" si="3"/>
        <v>63.39</v>
      </c>
      <c r="U6" s="20">
        <f t="shared" si="3"/>
        <v>110.59</v>
      </c>
      <c r="V6" s="20">
        <f t="shared" si="3"/>
        <v>687</v>
      </c>
      <c r="W6" s="20">
        <f t="shared" si="3"/>
        <v>0.75</v>
      </c>
      <c r="X6" s="20">
        <f t="shared" si="3"/>
        <v>916</v>
      </c>
      <c r="Y6" s="21" t="str">
        <f>IF(Y7="",NA(),Y7)</f>
        <v>-</v>
      </c>
      <c r="Z6" s="21" t="str">
        <f t="shared" ref="Z6:AH6" si="4">IF(Z7="",NA(),Z7)</f>
        <v>-</v>
      </c>
      <c r="AA6" s="21">
        <f t="shared" si="4"/>
        <v>105.77</v>
      </c>
      <c r="AB6" s="21">
        <f t="shared" si="4"/>
        <v>103.57</v>
      </c>
      <c r="AC6" s="21">
        <f t="shared" si="4"/>
        <v>104.62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30.64</v>
      </c>
      <c r="AX6" s="21">
        <f t="shared" si="6"/>
        <v>34.200000000000003</v>
      </c>
      <c r="AY6" s="21">
        <f t="shared" si="6"/>
        <v>37.49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1701.96</v>
      </c>
      <c r="BI6" s="21">
        <f t="shared" si="7"/>
        <v>2953.49</v>
      </c>
      <c r="BJ6" s="21">
        <f t="shared" si="7"/>
        <v>3121.02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58.11</v>
      </c>
      <c r="BT6" s="21">
        <f t="shared" si="8"/>
        <v>55.95</v>
      </c>
      <c r="BU6" s="21">
        <f t="shared" si="8"/>
        <v>89.53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298.88</v>
      </c>
      <c r="CE6" s="21">
        <f t="shared" si="9"/>
        <v>309.83999999999997</v>
      </c>
      <c r="CF6" s="21">
        <f t="shared" si="9"/>
        <v>193.85</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33.76</v>
      </c>
      <c r="CP6" s="21">
        <f t="shared" si="10"/>
        <v>36.130000000000003</v>
      </c>
      <c r="CQ6" s="21">
        <f t="shared" si="10"/>
        <v>31.83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82.6</v>
      </c>
      <c r="DA6" s="21">
        <f t="shared" si="11"/>
        <v>82.5</v>
      </c>
      <c r="DB6" s="21">
        <f t="shared" si="11"/>
        <v>83.84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4.24</v>
      </c>
      <c r="DL6" s="21">
        <f t="shared" si="12"/>
        <v>8.49</v>
      </c>
      <c r="DM6" s="21">
        <f t="shared" si="12"/>
        <v>11.62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34029</v>
      </c>
      <c r="D7" s="23">
        <v>46</v>
      </c>
      <c r="E7" s="23">
        <v>17</v>
      </c>
      <c r="F7" s="23">
        <v>5</v>
      </c>
      <c r="G7" s="23">
        <v>0</v>
      </c>
      <c r="H7" s="23" t="s">
        <v>96</v>
      </c>
      <c r="I7" s="23" t="s">
        <v>97</v>
      </c>
      <c r="J7" s="23" t="s">
        <v>98</v>
      </c>
      <c r="K7" s="23" t="s">
        <v>99</v>
      </c>
      <c r="L7" s="23" t="s">
        <v>100</v>
      </c>
      <c r="M7" s="23" t="s">
        <v>101</v>
      </c>
      <c r="N7" s="24" t="s">
        <v>102</v>
      </c>
      <c r="O7" s="24">
        <v>59.41</v>
      </c>
      <c r="P7" s="24">
        <v>9.9</v>
      </c>
      <c r="Q7" s="24">
        <v>94.18</v>
      </c>
      <c r="R7" s="24">
        <v>3456</v>
      </c>
      <c r="S7" s="24">
        <v>7010</v>
      </c>
      <c r="T7" s="24">
        <v>63.39</v>
      </c>
      <c r="U7" s="24">
        <v>110.59</v>
      </c>
      <c r="V7" s="24">
        <v>687</v>
      </c>
      <c r="W7" s="24">
        <v>0.75</v>
      </c>
      <c r="X7" s="24">
        <v>916</v>
      </c>
      <c r="Y7" s="24" t="s">
        <v>102</v>
      </c>
      <c r="Z7" s="24" t="s">
        <v>102</v>
      </c>
      <c r="AA7" s="24">
        <v>105.77</v>
      </c>
      <c r="AB7" s="24">
        <v>103.57</v>
      </c>
      <c r="AC7" s="24">
        <v>104.62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30.64</v>
      </c>
      <c r="AX7" s="24">
        <v>34.200000000000003</v>
      </c>
      <c r="AY7" s="24">
        <v>37.49</v>
      </c>
      <c r="AZ7" s="24" t="s">
        <v>102</v>
      </c>
      <c r="BA7" s="24" t="s">
        <v>102</v>
      </c>
      <c r="BB7" s="24">
        <v>29.13</v>
      </c>
      <c r="BC7" s="24">
        <v>35.69</v>
      </c>
      <c r="BD7" s="24">
        <v>38.4</v>
      </c>
      <c r="BE7" s="24">
        <v>36.94</v>
      </c>
      <c r="BF7" s="24" t="s">
        <v>102</v>
      </c>
      <c r="BG7" s="24" t="s">
        <v>102</v>
      </c>
      <c r="BH7" s="24">
        <v>1701.96</v>
      </c>
      <c r="BI7" s="24">
        <v>2953.49</v>
      </c>
      <c r="BJ7" s="24">
        <v>3121.02</v>
      </c>
      <c r="BK7" s="24" t="s">
        <v>102</v>
      </c>
      <c r="BL7" s="24" t="s">
        <v>102</v>
      </c>
      <c r="BM7" s="24">
        <v>867.83</v>
      </c>
      <c r="BN7" s="24">
        <v>791.76</v>
      </c>
      <c r="BO7" s="24">
        <v>900.82</v>
      </c>
      <c r="BP7" s="24">
        <v>809.19</v>
      </c>
      <c r="BQ7" s="24" t="s">
        <v>102</v>
      </c>
      <c r="BR7" s="24" t="s">
        <v>102</v>
      </c>
      <c r="BS7" s="24">
        <v>58.11</v>
      </c>
      <c r="BT7" s="24">
        <v>55.95</v>
      </c>
      <c r="BU7" s="24">
        <v>89.53</v>
      </c>
      <c r="BV7" s="24" t="s">
        <v>102</v>
      </c>
      <c r="BW7" s="24" t="s">
        <v>102</v>
      </c>
      <c r="BX7" s="24">
        <v>57.08</v>
      </c>
      <c r="BY7" s="24">
        <v>56.26</v>
      </c>
      <c r="BZ7" s="24">
        <v>52.94</v>
      </c>
      <c r="CA7" s="24">
        <v>57.02</v>
      </c>
      <c r="CB7" s="24" t="s">
        <v>102</v>
      </c>
      <c r="CC7" s="24" t="s">
        <v>102</v>
      </c>
      <c r="CD7" s="24">
        <v>298.88</v>
      </c>
      <c r="CE7" s="24">
        <v>309.83999999999997</v>
      </c>
      <c r="CF7" s="24">
        <v>193.85</v>
      </c>
      <c r="CG7" s="24" t="s">
        <v>102</v>
      </c>
      <c r="CH7" s="24" t="s">
        <v>102</v>
      </c>
      <c r="CI7" s="24">
        <v>274.99</v>
      </c>
      <c r="CJ7" s="24">
        <v>282.08999999999997</v>
      </c>
      <c r="CK7" s="24">
        <v>303.27999999999997</v>
      </c>
      <c r="CL7" s="24">
        <v>273.68</v>
      </c>
      <c r="CM7" s="24" t="s">
        <v>102</v>
      </c>
      <c r="CN7" s="24" t="s">
        <v>102</v>
      </c>
      <c r="CO7" s="24">
        <v>33.76</v>
      </c>
      <c r="CP7" s="24">
        <v>36.130000000000003</v>
      </c>
      <c r="CQ7" s="24">
        <v>31.83</v>
      </c>
      <c r="CR7" s="24" t="s">
        <v>102</v>
      </c>
      <c r="CS7" s="24" t="s">
        <v>102</v>
      </c>
      <c r="CT7" s="24">
        <v>54.83</v>
      </c>
      <c r="CU7" s="24">
        <v>66.53</v>
      </c>
      <c r="CV7" s="24">
        <v>52.35</v>
      </c>
      <c r="CW7" s="24">
        <v>52.55</v>
      </c>
      <c r="CX7" s="24" t="s">
        <v>102</v>
      </c>
      <c r="CY7" s="24" t="s">
        <v>102</v>
      </c>
      <c r="CZ7" s="24">
        <v>82.6</v>
      </c>
      <c r="DA7" s="24">
        <v>82.5</v>
      </c>
      <c r="DB7" s="24">
        <v>83.84</v>
      </c>
      <c r="DC7" s="24" t="s">
        <v>102</v>
      </c>
      <c r="DD7" s="24" t="s">
        <v>102</v>
      </c>
      <c r="DE7" s="24">
        <v>84.7</v>
      </c>
      <c r="DF7" s="24">
        <v>84.67</v>
      </c>
      <c r="DG7" s="24">
        <v>84.39</v>
      </c>
      <c r="DH7" s="24">
        <v>87.3</v>
      </c>
      <c r="DI7" s="24" t="s">
        <v>102</v>
      </c>
      <c r="DJ7" s="24" t="s">
        <v>102</v>
      </c>
      <c r="DK7" s="24">
        <v>4.24</v>
      </c>
      <c r="DL7" s="24">
        <v>8.49</v>
      </c>
      <c r="DM7" s="24">
        <v>11.62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山平大望</cp:lastModifiedBy>
  <cp:lastPrinted>2024-01-26T08:14:24Z</cp:lastPrinted>
  <dcterms:created xsi:type="dcterms:W3CDTF">2023-12-12T00:59:46Z</dcterms:created>
  <dcterms:modified xsi:type="dcterms:W3CDTF">2024-02-13T23:24:02Z</dcterms:modified>
  <cp:category>
  </cp:category>
</cp:coreProperties>
</file>