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26 経営比較分析表\R5\02_経営比較分析表\06_公表\00_公表資料（HP掲載用データ）\33812_金ケ崎町\180_特定地域排水処理施設（法適用）\"/>
    </mc:Choice>
  </mc:AlternateContent>
  <workbookProtection workbookAlgorithmName="SHA-512" workbookHashValue="n6EN9CIrCs3rIYfFZrlIbpN0zVwILBCrJZMqLIu7p2Z0CnkRmNgB8BFJSa3kglxtq2PMmvMxYc2ojuZrCq7rwA==" workbookSaltValue="GBgJI9swP3GxiF/HEzz5VQ==" workbookSpinCount="100000" lockStructure="1"/>
  <bookViews>
    <workbookView xWindow="0" yWindow="0" windowWidth="23040" windowHeight="8592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G85" i="4"/>
  <c r="F85" i="4"/>
  <c r="E85" i="4"/>
  <c r="AL10" i="4"/>
  <c r="AD10" i="4"/>
  <c r="W10" i="4"/>
  <c r="B10" i="4"/>
  <c r="BB8" i="4"/>
  <c r="AD8" i="4"/>
  <c r="I8" i="4"/>
  <c r="B8" i="4"/>
</calcChain>
</file>

<file path=xl/sharedStrings.xml><?xml version="1.0" encoding="utf-8"?>
<sst xmlns="http://schemas.openxmlformats.org/spreadsheetml/2006/main" count="289" uniqueCount="116">
  <si>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</si>
  <si>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</si>
  <si>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</si>
  <si>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</si>
  <si>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</si>
  <si>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</si>
  <si>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</si>
  <si>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</si>
  <si>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</si>
  <si>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</si>
  <si>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</si>
  <si>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</si>
  <si>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</si>
  <si>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</si>
  <si>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</si>
  <si>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</si>
  <si>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</si>
  <si>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</si>
  <si>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</si>
  <si>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</si>
  <si>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</si>
  <si>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</si>
  <si>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</si>
  <si>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</si>
  <si>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</si>
  <si>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</si>
  <si>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</si>
  <si>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</si>
  <si>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</si>
  <si>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</si>
  <si>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</si>
  <si>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</si>
  <si>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</si>
  <si>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</si>
  <si>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</si>
  <si>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</si>
  <si>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</si>
  <si>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</si>
  <si>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</si>
  <si>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</si>
  <si>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</si>
  <si>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</si>
  <si>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</si>
  <si>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</si>
  <si>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</si>
  <si>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</si>
  <si>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</si>
  <si>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</si>
  <si>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</si>
  <si>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</si>
  <si>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</si>
  <si>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</si>
  <si>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</si>
  <si>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</si>
  <si>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</si>
  <si>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</si>
  <si>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</si>
  <si>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</si>
  <si>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</si>
  <si>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</si>
  <si>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</si>
  <si>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</si>
  <si>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</si>
  <si>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</si>
  <si>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</si>
  <si>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</si>
  <si>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</si>
  <si>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</si>
  <si>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</si>
  <si>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</si>
  <si>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</si>
  <si>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</si>
  <si>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</si>
  <si>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</si>
  <si>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</si>
  <si>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</si>
  <si>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</si>
  <si>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</si>
  <si>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</si>
  <si>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</si>
  <si>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</si>
  <si>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</si>
  <si>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</si>
  <si>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</si>
  <si>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</si>
  <si>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</si>
  <si>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</si>
  <si>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</si>
  <si>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</si>
  <si>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</si>
  <si>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</si>
  <si>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</si>
  <si>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</si>
  <si>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</si>
  <si>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</si>
  <si>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</si>
  <si>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金ケ崎町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</si>
  <si>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</si>
  <si>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</si>
  <si>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</si>
  <si>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</si>
  <si>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</si>
  <si>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</si>
  <si>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</si>
  <si>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</si>
  <si>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</si>
  <si>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</si>
  <si>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</si>
  <si>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</si>
  <si>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</si>
  <si>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</si>
  <si>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</si>
  <si>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</si>
  <si>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平成16年度から整備を開始し、平成20年度までの５か年の整備基数が114基と全208基の半数以上を占めるため、更新計画を策定し、更新時期の平準化を図る必要がある。　
</t>
    <rPh sb="5" eb="7">
      <t>ネンド</t>
    </rPh>
    <rPh sb="9" eb="11">
      <t>セイビ</t>
    </rPh>
    <rPh sb="12" eb="14">
      <t>カイシ</t>
    </rPh>
    <rPh sb="16" eb="18">
      <t>ヘイセイ</t>
    </rPh>
    <rPh sb="43" eb="44">
      <t>キ</t>
    </rPh>
    <rPh sb="56" eb="58">
      <t>コウシン</t>
    </rPh>
    <rPh sb="58" eb="60">
      <t>ケイカク</t>
    </rPh>
    <rPh sb="61" eb="63">
      <t>サクテイ</t>
    </rPh>
    <rPh sb="65" eb="67">
      <t>コウシン</t>
    </rPh>
    <rPh sb="67" eb="69">
      <t>ジキ</t>
    </rPh>
    <rPh sb="70" eb="73">
      <t>ヘイジュンカ</t>
    </rPh>
    <rPh sb="74" eb="75">
      <t>ハカ</t>
    </rPh>
    <rPh sb="76" eb="78">
      <t>ヒツヨウ</t>
    </rPh>
    <phoneticPr fontId="4"/>
  </si>
  <si>
    <t>　料金収入のみでは、企業債の償還ができないことから、料金収入より多額の一般会計繰入金により、収支均衡を図っている。
 「金ケ崎町下水道事業中期経営計画」に基づき、令和２年４月に料金改定を実施したところ、指標の改善傾向がみられる。
　今後も同計画に基づき、管理費用や改築更新に係る費用増、将来的な人口減少による使用料の減少を考慮し長期的な管理計画、経営及び料金改定等を行なっていく必要がある。
　</t>
    <rPh sb="1" eb="3">
      <t>リョウキン</t>
    </rPh>
    <rPh sb="3" eb="5">
      <t>シュウニュウ</t>
    </rPh>
    <rPh sb="10" eb="12">
      <t>キギョウ</t>
    </rPh>
    <rPh sb="12" eb="13">
      <t>サイ</t>
    </rPh>
    <rPh sb="14" eb="16">
      <t>ショウカン</t>
    </rPh>
    <rPh sb="26" eb="28">
      <t>リョウキン</t>
    </rPh>
    <rPh sb="28" eb="30">
      <t>シュウニュウ</t>
    </rPh>
    <rPh sb="32" eb="34">
      <t>タガク</t>
    </rPh>
    <rPh sb="35" eb="37">
      <t>イッパン</t>
    </rPh>
    <rPh sb="37" eb="39">
      <t>カイケイ</t>
    </rPh>
    <rPh sb="39" eb="41">
      <t>クリイレ</t>
    </rPh>
    <rPh sb="41" eb="42">
      <t>キン</t>
    </rPh>
    <rPh sb="46" eb="48">
      <t>シュウシ</t>
    </rPh>
    <rPh sb="48" eb="50">
      <t>キンコウ</t>
    </rPh>
    <rPh sb="51" eb="52">
      <t>ハカ</t>
    </rPh>
    <rPh sb="137" eb="138">
      <t>カカ</t>
    </rPh>
    <rPh sb="189" eb="191">
      <t>ヒツヨウ</t>
    </rPh>
    <phoneticPr fontId="4"/>
  </si>
  <si>
    <t xml:space="preserve">
①　経常収支比率は、料金改定により116.25％と100%上回っているが、使用料収入を超える繰入金により収支の均衡を図っている。
③　流動比率は、1,110.46％と全国平均を大きく上回るため、繰入金により企業債元金の償還を行っている。
④　企業債残高対事業規模費率については、企業債の発行は多額となっており、一方で料金設定が低くなっているため比率が高くなっている。令和２年度の料金改定により、減少傾向が見込まれる。
⑤　経費回収率は、全国及び類似団体平均を上回ったものの、繰入金に依存しているため、使用料改定について検討が必要な状況である。
⑥　汚水処理原価は全国平均より低いことから、引き続きコスト削減に努めていく。
⑧　水洗化率は、全国平均を下回っているが、未水洗化世帯は高齢者世帯が多いため、大きな伸びは期待できない。</t>
    <rPh sb="3" eb="5">
      <t>ケイジョウ</t>
    </rPh>
    <rPh sb="5" eb="7">
      <t>シュウシ</t>
    </rPh>
    <rPh sb="7" eb="9">
      <t>ヒリツ</t>
    </rPh>
    <rPh sb="11" eb="13">
      <t>リョウキン</t>
    </rPh>
    <rPh sb="13" eb="15">
      <t>カイテイ</t>
    </rPh>
    <rPh sb="30" eb="32">
      <t>ウワマワ</t>
    </rPh>
    <rPh sb="38" eb="41">
      <t>シヨウリョウ</t>
    </rPh>
    <rPh sb="41" eb="43">
      <t>シュウニュウ</t>
    </rPh>
    <rPh sb="44" eb="45">
      <t>コ</t>
    </rPh>
    <rPh sb="47" eb="49">
      <t>クリイレ</t>
    </rPh>
    <rPh sb="49" eb="50">
      <t>キン</t>
    </rPh>
    <rPh sb="53" eb="55">
      <t>シュウシ</t>
    </rPh>
    <rPh sb="56" eb="58">
      <t>キンコウ</t>
    </rPh>
    <rPh sb="59" eb="60">
      <t>ハカ</t>
    </rPh>
    <rPh sb="68" eb="70">
      <t>リュウドウ</t>
    </rPh>
    <rPh sb="70" eb="72">
      <t>ヒリツ</t>
    </rPh>
    <rPh sb="98" eb="100">
      <t>クリイレ</t>
    </rPh>
    <rPh sb="100" eb="101">
      <t>キン</t>
    </rPh>
    <rPh sb="104" eb="106">
      <t>キギョウ</t>
    </rPh>
    <rPh sb="106" eb="107">
      <t>サイ</t>
    </rPh>
    <rPh sb="107" eb="109">
      <t>ガンキン</t>
    </rPh>
    <rPh sb="110" eb="112">
      <t>ショウカン</t>
    </rPh>
    <rPh sb="113" eb="114">
      <t>オコナ</t>
    </rPh>
    <rPh sb="184" eb="186">
      <t>レイワ</t>
    </rPh>
    <rPh sb="187" eb="189">
      <t>ネンド</t>
    </rPh>
    <rPh sb="190" eb="192">
      <t>リョウキン</t>
    </rPh>
    <rPh sb="192" eb="194">
      <t>カイテイ</t>
    </rPh>
    <rPh sb="198" eb="200">
      <t>ゲンショウ</t>
    </rPh>
    <rPh sb="200" eb="202">
      <t>ケイコウ</t>
    </rPh>
    <rPh sb="203" eb="205">
      <t>ミコ</t>
    </rPh>
    <rPh sb="219" eb="221">
      <t>ゼンコク</t>
    </rPh>
    <rPh sb="221" eb="222">
      <t>オヨ</t>
    </rPh>
    <rPh sb="223" eb="225">
      <t>ルイジ</t>
    </rPh>
    <rPh sb="225" eb="227">
      <t>ダンタイ</t>
    </rPh>
    <rPh sb="227" eb="229">
      <t>ヘイキン</t>
    </rPh>
    <rPh sb="238" eb="240">
      <t>クリイレ</t>
    </rPh>
    <rPh sb="240" eb="241">
      <t>キン</t>
    </rPh>
    <rPh sb="242" eb="244">
      <t>イゾン</t>
    </rPh>
    <rPh sb="251" eb="254">
      <t>シヨウリョウ</t>
    </rPh>
    <rPh sb="254" eb="256">
      <t>カイテイ</t>
    </rPh>
    <rPh sb="260" eb="262">
      <t>ケントウ</t>
    </rPh>
    <rPh sb="266" eb="268">
      <t>ジョウキョウ</t>
    </rPh>
    <rPh sb="282" eb="284">
      <t>ゼンコク</t>
    </rPh>
    <rPh sb="284" eb="286">
      <t>ヘイキン</t>
    </rPh>
    <rPh sb="288" eb="289">
      <t>ヒク</t>
    </rPh>
    <rPh sb="295" eb="296">
      <t>ヒ</t>
    </rPh>
    <rPh sb="297" eb="298">
      <t>ツヅ</t>
    </rPh>
    <rPh sb="302" eb="304">
      <t>サクゲン</t>
    </rPh>
    <rPh sb="305" eb="306">
      <t>ツト</t>
    </rPh>
    <rPh sb="314" eb="317">
      <t>スイセンカ</t>
    </rPh>
    <rPh sb="317" eb="318">
      <t>リツ</t>
    </rPh>
    <rPh sb="320" eb="322">
      <t>ゼンコク</t>
    </rPh>
    <rPh sb="322" eb="324">
      <t>ヘイキン</t>
    </rPh>
    <rPh sb="325" eb="327">
      <t>シタマワ</t>
    </rPh>
    <rPh sb="333" eb="334">
      <t>ミ</t>
    </rPh>
    <rPh sb="334" eb="337">
      <t>スイセンカ</t>
    </rPh>
    <rPh sb="337" eb="339">
      <t>セタイ</t>
    </rPh>
    <rPh sb="340" eb="343">
      <t>コウレイシャ</t>
    </rPh>
    <rPh sb="343" eb="345">
      <t>セタイ</t>
    </rPh>
    <rPh sb="346" eb="347">
      <t>オオ</t>
    </rPh>
    <rPh sb="351" eb="352">
      <t>オオ</t>
    </rPh>
    <rPh sb="354" eb="355">
      <t>ノ</t>
    </rPh>
    <rPh sb="357" eb="359">
      <t>キタイ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</si>
</sst>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F-4C1F-9F54-077652363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F-4C1F-9F54-077652363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55.82</c:v>
                </c:pt>
                <c:pt idx="3">
                  <c:v>55.02</c:v>
                </c:pt>
                <c:pt idx="4">
                  <c:v>54.22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7B-42A7-B1C8-0484B32B5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58.19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7B-42A7-B1C8-0484B32B5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36.49</c:v>
                </c:pt>
                <c:pt idx="3">
                  <c:v>37.54</c:v>
                </c:pt>
                <c:pt idx="4">
                  <c:v>38.07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7-4B17-919C-FF19B85DF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87.8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07-4B17-919C-FF19B85DF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132.76</c:v>
                </c:pt>
                <c:pt idx="3">
                  <c:v>123.21</c:v>
                </c:pt>
                <c:pt idx="4">
                  <c:v>116.25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6-4FE3-8407-17439F98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99.03</c:v>
                </c:pt>
                <c:pt idx="3">
                  <c:v>100.41</c:v>
                </c:pt>
                <c:pt idx="4">
                  <c:v>100.17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6-4FE3-8407-17439F981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17.61</c:v>
                </c:pt>
                <c:pt idx="3">
                  <c:v>21.47</c:v>
                </c:pt>
                <c:pt idx="4">
                  <c:v>25.04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1-4E03-BA6D-C09C76DF6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15.74</c:v>
                </c:pt>
                <c:pt idx="3">
                  <c:v>21.02</c:v>
                </c:pt>
                <c:pt idx="4">
                  <c:v>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61-4E03-BA6D-C09C76DF6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1-49C4-8A79-32E7FE119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1-49C4-8A79-32E7FE119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9-4BB1-87B1-54C12BD25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74.239999999999995</c:v>
                </c:pt>
                <c:pt idx="3">
                  <c:v>83.92</c:v>
                </c:pt>
                <c:pt idx="4">
                  <c:v>89.31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09-4BB1-87B1-54C12BD25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740.26</c:v>
                </c:pt>
                <c:pt idx="3">
                  <c:v>970.19</c:v>
                </c:pt>
                <c:pt idx="4">
                  <c:v>1110.46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3-459F-A373-B8DAF5251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100.47</c:v>
                </c:pt>
                <c:pt idx="3">
                  <c:v>122.71</c:v>
                </c:pt>
                <c:pt idx="4">
                  <c:v>138.19999999999999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3-459F-A373-B8DAF5251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1097.77</c:v>
                </c:pt>
                <c:pt idx="3">
                  <c:v>1065.03</c:v>
                </c:pt>
                <c:pt idx="4">
                  <c:v>1047.6199999999999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D-4C06-A234-EEF615F76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294.27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D-4C06-A234-EEF615F76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66.930000000000007</c:v>
                </c:pt>
                <c:pt idx="3">
                  <c:v>57.95</c:v>
                </c:pt>
                <c:pt idx="4">
                  <c:v>50.44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5-4538-88D0-8284E4281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60.59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5-4538-88D0-8284E4281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172.14</c:v>
                </c:pt>
                <c:pt idx="3">
                  <c:v>205.81</c:v>
                </c:pt>
                <c:pt idx="4">
                  <c:v>244.92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8-49F3-BEAC-8279A7DB0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280.23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8-49F3-BEAC-8279A7DB0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99" zoomScaleNormal="99" workbookViewId="0">
      <selection activeCell="BJ45" sqref="BJ45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岩手県　金ケ崎町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特定地域生活排水処理</v>
      </c>
      <c r="Q8" s="40"/>
      <c r="R8" s="40"/>
      <c r="S8" s="40"/>
      <c r="T8" s="40"/>
      <c r="U8" s="40"/>
      <c r="V8" s="40"/>
      <c r="W8" s="40" t="str">
        <f>データ!L6</f>
        <v>K2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15239</v>
      </c>
      <c r="AM8" s="42"/>
      <c r="AN8" s="42"/>
      <c r="AO8" s="42"/>
      <c r="AP8" s="42"/>
      <c r="AQ8" s="42"/>
      <c r="AR8" s="42"/>
      <c r="AS8" s="42"/>
      <c r="AT8" s="35">
        <f>データ!T6</f>
        <v>179.76</v>
      </c>
      <c r="AU8" s="35"/>
      <c r="AV8" s="35"/>
      <c r="AW8" s="35"/>
      <c r="AX8" s="35"/>
      <c r="AY8" s="35"/>
      <c r="AZ8" s="35"/>
      <c r="BA8" s="35"/>
      <c r="BB8" s="35">
        <f>データ!U6</f>
        <v>84.77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68.47</v>
      </c>
      <c r="J10" s="35"/>
      <c r="K10" s="35"/>
      <c r="L10" s="35"/>
      <c r="M10" s="35"/>
      <c r="N10" s="35"/>
      <c r="O10" s="35"/>
      <c r="P10" s="35">
        <f>データ!P6</f>
        <v>11.96</v>
      </c>
      <c r="Q10" s="35"/>
      <c r="R10" s="35"/>
      <c r="S10" s="35"/>
      <c r="T10" s="35"/>
      <c r="U10" s="35"/>
      <c r="V10" s="35"/>
      <c r="W10" s="35">
        <f>データ!Q6</f>
        <v>100</v>
      </c>
      <c r="X10" s="35"/>
      <c r="Y10" s="35"/>
      <c r="Z10" s="35"/>
      <c r="AA10" s="35"/>
      <c r="AB10" s="35"/>
      <c r="AC10" s="35"/>
      <c r="AD10" s="42">
        <f>データ!R6</f>
        <v>2640</v>
      </c>
      <c r="AE10" s="42"/>
      <c r="AF10" s="42"/>
      <c r="AG10" s="42"/>
      <c r="AH10" s="42"/>
      <c r="AI10" s="42"/>
      <c r="AJ10" s="42"/>
      <c r="AK10" s="2"/>
      <c r="AL10" s="42">
        <f>データ!V6</f>
        <v>1810</v>
      </c>
      <c r="AM10" s="42"/>
      <c r="AN10" s="42"/>
      <c r="AO10" s="42"/>
      <c r="AP10" s="42"/>
      <c r="AQ10" s="42"/>
      <c r="AR10" s="42"/>
      <c r="AS10" s="42"/>
      <c r="AT10" s="35">
        <f>データ!W6</f>
        <v>45.4</v>
      </c>
      <c r="AU10" s="35"/>
      <c r="AV10" s="35"/>
      <c r="AW10" s="35"/>
      <c r="AX10" s="35"/>
      <c r="AY10" s="35"/>
      <c r="AZ10" s="35"/>
      <c r="BA10" s="35"/>
      <c r="BB10" s="35">
        <f>データ!X6</f>
        <v>39.869999999999997</v>
      </c>
      <c r="BC10" s="35"/>
      <c r="BD10" s="35"/>
      <c r="BE10" s="35"/>
      <c r="BF10" s="35"/>
      <c r="BG10" s="35"/>
      <c r="BH10" s="35"/>
      <c r="BI10" s="35"/>
      <c r="BJ10" s="2"/>
      <c r="BK10" s="2"/>
      <c r="BL10" s="67" t="s">
        <v>22</v>
      </c>
      <c r="BM10" s="68"/>
      <c r="BN10" s="69" t="s">
        <v>23</v>
      </c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7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 x14ac:dyDescent="0.2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80" t="s">
        <v>115</v>
      </c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2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80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2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80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2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80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2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80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2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80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2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80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2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80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2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80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2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80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2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80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2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80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2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80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2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80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2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80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2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80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2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80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2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80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2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80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2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80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2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80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2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80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2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80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2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80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2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80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2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80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2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80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2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80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81"/>
      <c r="BZ43" s="82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3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5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1" t="s">
        <v>113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2">
      <c r="A60" s="2"/>
      <c r="B60" s="58" t="s">
        <v>28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60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2">
      <c r="A61" s="2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60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1" t="s">
        <v>114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【100.42】</v>
      </c>
      <c r="F85" s="12" t="str">
        <f>データ!AT6</f>
        <v>【82.66】</v>
      </c>
      <c r="G85" s="12" t="str">
        <f>データ!BE6</f>
        <v>【140.15】</v>
      </c>
      <c r="H85" s="12" t="str">
        <f>データ!BP6</f>
        <v>【307.39】</v>
      </c>
      <c r="I85" s="12" t="str">
        <f>データ!CA6</f>
        <v>【57.03】</v>
      </c>
      <c r="J85" s="12" t="str">
        <f>データ!CL6</f>
        <v>【294.83】</v>
      </c>
      <c r="K85" s="12" t="str">
        <f>データ!CW6</f>
        <v>【84.27】</v>
      </c>
      <c r="L85" s="12" t="str">
        <f>データ!DH6</f>
        <v>【86.02】</v>
      </c>
      <c r="M85" s="12" t="str">
        <f>データ!DS6</f>
        <v>【22.91】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z/qw6+9E8sOX9Psn+2VkCOfqEr8KR7eIQuWqX95DO1JaxUQcKZ59kynT8pmTE00lM/i48LncbP37gNpLlm8UDw==" saltValue="8E29VRf5BJYA0OdWNPYD7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33812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岩手県　金ケ崎町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68.47</v>
      </c>
      <c r="P6" s="20">
        <f t="shared" si="3"/>
        <v>11.96</v>
      </c>
      <c r="Q6" s="20">
        <f t="shared" si="3"/>
        <v>100</v>
      </c>
      <c r="R6" s="20">
        <f t="shared" si="3"/>
        <v>2640</v>
      </c>
      <c r="S6" s="20">
        <f t="shared" si="3"/>
        <v>15239</v>
      </c>
      <c r="T6" s="20">
        <f t="shared" si="3"/>
        <v>179.76</v>
      </c>
      <c r="U6" s="20">
        <f t="shared" si="3"/>
        <v>84.77</v>
      </c>
      <c r="V6" s="20">
        <f t="shared" si="3"/>
        <v>1810</v>
      </c>
      <c r="W6" s="20">
        <f t="shared" si="3"/>
        <v>45.4</v>
      </c>
      <c r="X6" s="20">
        <f t="shared" si="3"/>
        <v>39.869999999999997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132.76</v>
      </c>
      <c r="AB6" s="21">
        <f t="shared" si="4"/>
        <v>123.21</v>
      </c>
      <c r="AC6" s="21">
        <f t="shared" si="4"/>
        <v>116.25</v>
      </c>
      <c r="AD6" s="21" t="str">
        <f t="shared" si="4"/>
        <v>-</v>
      </c>
      <c r="AE6" s="21" t="str">
        <f t="shared" si="4"/>
        <v>-</v>
      </c>
      <c r="AF6" s="21">
        <f t="shared" si="4"/>
        <v>99.03</v>
      </c>
      <c r="AG6" s="21">
        <f t="shared" si="4"/>
        <v>100.41</v>
      </c>
      <c r="AH6" s="21">
        <f t="shared" si="4"/>
        <v>100.17</v>
      </c>
      <c r="AI6" s="20" t="str">
        <f>IF(AI7="","",IF(AI7="-","【-】","【"&amp;SUBSTITUTE(TEXT(AI7,"#,##0.00"),"-","△")&amp;"】"))</f>
        <v>【100.42】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74.239999999999995</v>
      </c>
      <c r="AR6" s="21">
        <f t="shared" si="5"/>
        <v>83.92</v>
      </c>
      <c r="AS6" s="21">
        <f t="shared" si="5"/>
        <v>89.31</v>
      </c>
      <c r="AT6" s="20" t="str">
        <f>IF(AT7="","",IF(AT7="-","【-】","【"&amp;SUBSTITUTE(TEXT(AT7,"#,##0.00"),"-","△")&amp;"】"))</f>
        <v>【82.66】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740.26</v>
      </c>
      <c r="AX6" s="21">
        <f t="shared" si="6"/>
        <v>970.19</v>
      </c>
      <c r="AY6" s="21">
        <f t="shared" si="6"/>
        <v>1110.46</v>
      </c>
      <c r="AZ6" s="21" t="str">
        <f t="shared" si="6"/>
        <v>-</v>
      </c>
      <c r="BA6" s="21" t="str">
        <f t="shared" si="6"/>
        <v>-</v>
      </c>
      <c r="BB6" s="21">
        <f t="shared" si="6"/>
        <v>100.47</v>
      </c>
      <c r="BC6" s="21">
        <f t="shared" si="6"/>
        <v>122.71</v>
      </c>
      <c r="BD6" s="21">
        <f t="shared" si="6"/>
        <v>138.19999999999999</v>
      </c>
      <c r="BE6" s="20" t="str">
        <f>IF(BE7="","",IF(BE7="-","【-】","【"&amp;SUBSTITUTE(TEXT(BE7,"#,##0.00"),"-","△")&amp;"】"))</f>
        <v>【140.15】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1097.77</v>
      </c>
      <c r="BI6" s="21">
        <f t="shared" si="7"/>
        <v>1065.03</v>
      </c>
      <c r="BJ6" s="21">
        <f t="shared" si="7"/>
        <v>1047.6199999999999</v>
      </c>
      <c r="BK6" s="21" t="str">
        <f t="shared" si="7"/>
        <v>-</v>
      </c>
      <c r="BL6" s="21" t="str">
        <f t="shared" si="7"/>
        <v>-</v>
      </c>
      <c r="BM6" s="21">
        <f t="shared" si="7"/>
        <v>294.27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66.930000000000007</v>
      </c>
      <c r="BT6" s="21">
        <f t="shared" si="8"/>
        <v>57.95</v>
      </c>
      <c r="BU6" s="21">
        <f t="shared" si="8"/>
        <v>50.44</v>
      </c>
      <c r="BV6" s="21" t="str">
        <f t="shared" si="8"/>
        <v>-</v>
      </c>
      <c r="BW6" s="21" t="str">
        <f t="shared" si="8"/>
        <v>-</v>
      </c>
      <c r="BX6" s="21">
        <f t="shared" si="8"/>
        <v>60.59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172.14</v>
      </c>
      <c r="CE6" s="21">
        <f t="shared" si="9"/>
        <v>205.81</v>
      </c>
      <c r="CF6" s="21">
        <f t="shared" si="9"/>
        <v>244.92</v>
      </c>
      <c r="CG6" s="21" t="str">
        <f t="shared" si="9"/>
        <v>-</v>
      </c>
      <c r="CH6" s="21" t="str">
        <f t="shared" si="9"/>
        <v>-</v>
      </c>
      <c r="CI6" s="21">
        <f t="shared" si="9"/>
        <v>280.23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55.82</v>
      </c>
      <c r="CP6" s="21">
        <f t="shared" si="10"/>
        <v>55.02</v>
      </c>
      <c r="CQ6" s="21">
        <f t="shared" si="10"/>
        <v>54.22</v>
      </c>
      <c r="CR6" s="21" t="str">
        <f t="shared" si="10"/>
        <v>-</v>
      </c>
      <c r="CS6" s="21" t="str">
        <f t="shared" si="10"/>
        <v>-</v>
      </c>
      <c r="CT6" s="21">
        <f t="shared" si="10"/>
        <v>58.19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36.49</v>
      </c>
      <c r="DA6" s="21">
        <f t="shared" si="11"/>
        <v>37.54</v>
      </c>
      <c r="DB6" s="21">
        <f t="shared" si="11"/>
        <v>38.07</v>
      </c>
      <c r="DC6" s="21" t="str">
        <f t="shared" si="11"/>
        <v>-</v>
      </c>
      <c r="DD6" s="21" t="str">
        <f t="shared" si="11"/>
        <v>-</v>
      </c>
      <c r="DE6" s="21">
        <f t="shared" si="11"/>
        <v>87.8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17.61</v>
      </c>
      <c r="DL6" s="21">
        <f t="shared" si="12"/>
        <v>21.47</v>
      </c>
      <c r="DM6" s="21">
        <f t="shared" si="12"/>
        <v>25.04</v>
      </c>
      <c r="DN6" s="21" t="str">
        <f t="shared" si="12"/>
        <v>-</v>
      </c>
      <c r="DO6" s="21" t="str">
        <f t="shared" si="12"/>
        <v>-</v>
      </c>
      <c r="DP6" s="21">
        <f t="shared" si="12"/>
        <v>15.74</v>
      </c>
      <c r="DQ6" s="21">
        <f t="shared" si="12"/>
        <v>21.02</v>
      </c>
      <c r="DR6" s="21">
        <f t="shared" si="12"/>
        <v>24.31</v>
      </c>
      <c r="DS6" s="20" t="str">
        <f>IF(DS7="","",IF(DS7="-","【-】","【"&amp;SUBSTITUTE(TEXT(DS7,"#,##0.00"),"-","△")&amp;"】"))</f>
        <v>【22.91】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2">
      <c r="A7" s="14"/>
      <c r="B7" s="23">
        <v>2022</v>
      </c>
      <c r="C7" s="23">
        <v>33812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68.47</v>
      </c>
      <c r="P7" s="24">
        <v>11.96</v>
      </c>
      <c r="Q7" s="24">
        <v>100</v>
      </c>
      <c r="R7" s="24">
        <v>2640</v>
      </c>
      <c r="S7" s="24">
        <v>15239</v>
      </c>
      <c r="T7" s="24">
        <v>179.76</v>
      </c>
      <c r="U7" s="24">
        <v>84.77</v>
      </c>
      <c r="V7" s="24">
        <v>1810</v>
      </c>
      <c r="W7" s="24">
        <v>45.4</v>
      </c>
      <c r="X7" s="24">
        <v>39.869999999999997</v>
      </c>
      <c r="Y7" s="24" t="s">
        <v>102</v>
      </c>
      <c r="Z7" s="24" t="s">
        <v>102</v>
      </c>
      <c r="AA7" s="24">
        <v>132.76</v>
      </c>
      <c r="AB7" s="24">
        <v>123.21</v>
      </c>
      <c r="AC7" s="24">
        <v>116.25</v>
      </c>
      <c r="AD7" s="24" t="s">
        <v>102</v>
      </c>
      <c r="AE7" s="24" t="s">
        <v>102</v>
      </c>
      <c r="AF7" s="24">
        <v>99.03</v>
      </c>
      <c r="AG7" s="24">
        <v>100.41</v>
      </c>
      <c r="AH7" s="24">
        <v>100.17</v>
      </c>
      <c r="AI7" s="24">
        <v>100.42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74.239999999999995</v>
      </c>
      <c r="AR7" s="24">
        <v>83.92</v>
      </c>
      <c r="AS7" s="24">
        <v>89.31</v>
      </c>
      <c r="AT7" s="24">
        <v>82.66</v>
      </c>
      <c r="AU7" s="24" t="s">
        <v>102</v>
      </c>
      <c r="AV7" s="24" t="s">
        <v>102</v>
      </c>
      <c r="AW7" s="24">
        <v>740.26</v>
      </c>
      <c r="AX7" s="24">
        <v>970.19</v>
      </c>
      <c r="AY7" s="24">
        <v>1110.46</v>
      </c>
      <c r="AZ7" s="24" t="s">
        <v>102</v>
      </c>
      <c r="BA7" s="24" t="s">
        <v>102</v>
      </c>
      <c r="BB7" s="24">
        <v>100.47</v>
      </c>
      <c r="BC7" s="24">
        <v>122.71</v>
      </c>
      <c r="BD7" s="24">
        <v>138.19999999999999</v>
      </c>
      <c r="BE7" s="24">
        <v>140.15</v>
      </c>
      <c r="BF7" s="24" t="s">
        <v>102</v>
      </c>
      <c r="BG7" s="24" t="s">
        <v>102</v>
      </c>
      <c r="BH7" s="24">
        <v>1097.77</v>
      </c>
      <c r="BI7" s="24">
        <v>1065.03</v>
      </c>
      <c r="BJ7" s="24">
        <v>1047.6199999999999</v>
      </c>
      <c r="BK7" s="24" t="s">
        <v>102</v>
      </c>
      <c r="BL7" s="24" t="s">
        <v>102</v>
      </c>
      <c r="BM7" s="24">
        <v>294.27</v>
      </c>
      <c r="BN7" s="24">
        <v>294.08999999999997</v>
      </c>
      <c r="BO7" s="24">
        <v>294.08999999999997</v>
      </c>
      <c r="BP7" s="24">
        <v>307.39</v>
      </c>
      <c r="BQ7" s="24" t="s">
        <v>102</v>
      </c>
      <c r="BR7" s="24" t="s">
        <v>102</v>
      </c>
      <c r="BS7" s="24">
        <v>66.930000000000007</v>
      </c>
      <c r="BT7" s="24">
        <v>57.95</v>
      </c>
      <c r="BU7" s="24">
        <v>50.44</v>
      </c>
      <c r="BV7" s="24" t="s">
        <v>102</v>
      </c>
      <c r="BW7" s="24" t="s">
        <v>102</v>
      </c>
      <c r="BX7" s="24">
        <v>60.59</v>
      </c>
      <c r="BY7" s="24">
        <v>60</v>
      </c>
      <c r="BZ7" s="24">
        <v>59.01</v>
      </c>
      <c r="CA7" s="24">
        <v>57.03</v>
      </c>
      <c r="CB7" s="24" t="s">
        <v>102</v>
      </c>
      <c r="CC7" s="24" t="s">
        <v>102</v>
      </c>
      <c r="CD7" s="24">
        <v>172.14</v>
      </c>
      <c r="CE7" s="24">
        <v>205.81</v>
      </c>
      <c r="CF7" s="24">
        <v>244.92</v>
      </c>
      <c r="CG7" s="24" t="s">
        <v>102</v>
      </c>
      <c r="CH7" s="24" t="s">
        <v>102</v>
      </c>
      <c r="CI7" s="24">
        <v>280.23</v>
      </c>
      <c r="CJ7" s="24">
        <v>282.70999999999998</v>
      </c>
      <c r="CK7" s="24">
        <v>291.82</v>
      </c>
      <c r="CL7" s="24">
        <v>294.83</v>
      </c>
      <c r="CM7" s="24" t="s">
        <v>102</v>
      </c>
      <c r="CN7" s="24" t="s">
        <v>102</v>
      </c>
      <c r="CO7" s="24">
        <v>55.82</v>
      </c>
      <c r="CP7" s="24">
        <v>55.02</v>
      </c>
      <c r="CQ7" s="24">
        <v>54.22</v>
      </c>
      <c r="CR7" s="24" t="s">
        <v>102</v>
      </c>
      <c r="CS7" s="24" t="s">
        <v>102</v>
      </c>
      <c r="CT7" s="24">
        <v>58.19</v>
      </c>
      <c r="CU7" s="24">
        <v>56.52</v>
      </c>
      <c r="CV7" s="24">
        <v>88.45</v>
      </c>
      <c r="CW7" s="24">
        <v>84.27</v>
      </c>
      <c r="CX7" s="24" t="s">
        <v>102</v>
      </c>
      <c r="CY7" s="24" t="s">
        <v>102</v>
      </c>
      <c r="CZ7" s="24">
        <v>36.49</v>
      </c>
      <c r="DA7" s="24">
        <v>37.54</v>
      </c>
      <c r="DB7" s="24">
        <v>38.07</v>
      </c>
      <c r="DC7" s="24" t="s">
        <v>102</v>
      </c>
      <c r="DD7" s="24" t="s">
        <v>102</v>
      </c>
      <c r="DE7" s="24">
        <v>87.8</v>
      </c>
      <c r="DF7" s="24">
        <v>88.43</v>
      </c>
      <c r="DG7" s="24">
        <v>90.34</v>
      </c>
      <c r="DH7" s="24">
        <v>86.02</v>
      </c>
      <c r="DI7" s="24" t="s">
        <v>102</v>
      </c>
      <c r="DJ7" s="24" t="s">
        <v>102</v>
      </c>
      <c r="DK7" s="24">
        <v>17.61</v>
      </c>
      <c r="DL7" s="24">
        <v>21.47</v>
      </c>
      <c r="DM7" s="24">
        <v>25.04</v>
      </c>
      <c r="DN7" s="24" t="s">
        <v>102</v>
      </c>
      <c r="DO7" s="24" t="s">
        <v>102</v>
      </c>
      <c r="DP7" s="24">
        <v>15.74</v>
      </c>
      <c r="DQ7" s="24">
        <v>21.02</v>
      </c>
      <c r="DR7" s="24">
        <v>24.31</v>
      </c>
      <c r="DS7" s="24">
        <v>22.91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簗田さゆり</cp:lastModifiedBy>
  <cp:lastPrinted>2024-02-07T23:57:05Z</cp:lastPrinted>
  <dcterms:created xsi:type="dcterms:W3CDTF">2023-12-12T01:06:56Z</dcterms:created>
  <dcterms:modified xsi:type="dcterms:W3CDTF">2024-02-22T05:48:13Z</dcterms:modified>
  <cp:category>
  </cp:category>
</cp:coreProperties>
</file>