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26 経営比較分析表\R5\02_経営比較分析表\06_公表\00_公表資料（HP掲載用データ）\33812_金ケ崎町\175_農業集落排水施設（法適用）\"/>
    </mc:Choice>
  </mc:AlternateContent>
  <workbookProtection workbookAlgorithmName="SHA-512" workbookHashValue="HmmqjCeyOPX2WO3Z0iPuzOB231t6b50gWsEArVcK4t2gb1H8CKM7V4s8+1EdHIe/hP4CX0GDMnhngVX/U3AqCg==" workbookSaltValue="KRYc0i0hoa9DXTBCB/wnCA==" workbookSpinCount="100000" lockStructure="1"/>
  <bookViews>
    <workbookView xWindow="0" yWindow="0" windowWidth="23040" windowHeight="8592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<sst xmlns="http://schemas.openxmlformats.org/spreadsheetml/2006/main" count="231" uniqueCount="118">
  <si>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</si>
  <si>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</si>
  <si>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</si>
  <si>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</si>
  <si>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</si>
  <si>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</si>
  <si>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</si>
  <si>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</si>
  <si>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</si>
  <si>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</si>
  <si>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</si>
  <si>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</si>
  <si>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</si>
  <si>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</si>
  <si>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</si>
  <si>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</si>
  <si>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</si>
  <si>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</si>
  <si>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</si>
  <si>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</si>
  <si>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</si>
  <si>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</si>
  <si>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</si>
  <si>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</si>
  <si>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</si>
  <si>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</si>
  <si>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</si>
  <si>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</si>
  <si>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</si>
  <si>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</si>
  <si>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</si>
  <si>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</si>
  <si>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</si>
  <si>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</si>
  <si>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</si>
  <si>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</si>
  <si>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</si>
  <si>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</si>
  <si>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</si>
  <si>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</si>
  <si>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</si>
  <si>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</si>
  <si>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</si>
  <si>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</si>
  <si>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</si>
  <si>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</si>
  <si>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</si>
  <si>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</si>
  <si>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</si>
  <si>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</si>
  <si>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</si>
  <si>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</si>
  <si>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</si>
  <si>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</si>
  <si>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</si>
  <si>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</si>
  <si>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</si>
  <si>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</si>
  <si>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</si>
  <si>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</si>
  <si>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</si>
  <si>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</si>
  <si>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</si>
  <si>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</si>
  <si>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</si>
  <si>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</si>
  <si>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</si>
  <si>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</si>
  <si>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</si>
  <si>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</si>
  <si>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</si>
  <si>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</si>
  <si>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</si>
  <si>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</si>
  <si>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</si>
  <si>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</si>
  <si>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</si>
  <si>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</si>
  <si>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</si>
  <si>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</si>
  <si>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</si>
  <si>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</si>
  <si>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</si>
  <si>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</si>
  <si>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</si>
  <si>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</si>
  <si>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</si>
  <si>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</si>
  <si>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</si>
  <si>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</si>
  <si>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</si>
  <si>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</si>
  <si>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</si>
  <si>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</si>
  <si>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</si>
  <si>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</si>
  <si>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金ケ崎町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</si>
  <si>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</si>
  <si>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</si>
  <si>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</si>
  <si>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</si>
  <si>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</si>
  <si>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</si>
  <si>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</si>
  <si>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</si>
  <si>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</si>
  <si>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</si>
  <si>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</si>
  <si>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</si>
  <si>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</si>
  <si>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</si>
  <si>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</si>
  <si>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</si>
  <si>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</si>
  <si>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</si>
  <si>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昭和61年度から整備を開始し、30年以上経過する管路があるが、大規模な改築、更新を実施するほどの劣化の確認には至っていない。
　①有形固定資産減価償却率、③管渠改善率は、共に類似団体を下回り、悪化の傾向がみられる。
　次期下水道事業計画変更(R4-R5)において、公共下水道への接続により、段階的に処理場を廃止し、ライフサイクルコストの低減を検討する。
</t>
    <rPh sb="1" eb="3">
      <t>ショウワ</t>
    </rPh>
    <rPh sb="5" eb="7">
      <t>ネンド</t>
    </rPh>
    <rPh sb="9" eb="11">
      <t>セイビ</t>
    </rPh>
    <rPh sb="12" eb="14">
      <t>カイシ</t>
    </rPh>
    <rPh sb="18" eb="21">
      <t>ネンイジョウ</t>
    </rPh>
    <rPh sb="21" eb="23">
      <t>ケイカ</t>
    </rPh>
    <rPh sb="25" eb="27">
      <t>カンロ</t>
    </rPh>
    <rPh sb="32" eb="35">
      <t>ダイキボ</t>
    </rPh>
    <rPh sb="36" eb="38">
      <t>カイチク</t>
    </rPh>
    <rPh sb="39" eb="41">
      <t>コウシン</t>
    </rPh>
    <rPh sb="42" eb="44">
      <t>ジッシ</t>
    </rPh>
    <rPh sb="49" eb="51">
      <t>レッカ</t>
    </rPh>
    <rPh sb="52" eb="54">
      <t>カクニン</t>
    </rPh>
    <rPh sb="56" eb="57">
      <t>イタ</t>
    </rPh>
    <rPh sb="66" eb="68">
      <t>ユウケイ</t>
    </rPh>
    <rPh sb="68" eb="70">
      <t>コテイ</t>
    </rPh>
    <rPh sb="70" eb="72">
      <t>シサン</t>
    </rPh>
    <rPh sb="72" eb="74">
      <t>ゲンカ</t>
    </rPh>
    <rPh sb="74" eb="76">
      <t>ショウキャク</t>
    </rPh>
    <rPh sb="76" eb="77">
      <t>リツ</t>
    </rPh>
    <rPh sb="79" eb="81">
      <t>カンキョ</t>
    </rPh>
    <rPh sb="81" eb="83">
      <t>カイゼン</t>
    </rPh>
    <rPh sb="110" eb="112">
      <t>ジキ</t>
    </rPh>
    <rPh sb="112" eb="115">
      <t>ゲスイドウ</t>
    </rPh>
    <rPh sb="115" eb="117">
      <t>ジギョウ</t>
    </rPh>
    <rPh sb="117" eb="119">
      <t>ケイカク</t>
    </rPh>
    <rPh sb="119" eb="121">
      <t>ヘンコウ</t>
    </rPh>
    <rPh sb="133" eb="138">
      <t>コウキョウ</t>
    </rPh>
    <rPh sb="140" eb="142">
      <t>セツゾク</t>
    </rPh>
    <rPh sb="146" eb="149">
      <t>ダンカイテキ</t>
    </rPh>
    <rPh sb="150" eb="153">
      <t>ショリジョウ</t>
    </rPh>
    <rPh sb="154" eb="156">
      <t>ハイシ</t>
    </rPh>
    <rPh sb="169" eb="171">
      <t>テイゲン</t>
    </rPh>
    <rPh sb="172" eb="174">
      <t>ケントウ</t>
    </rPh>
    <phoneticPr fontId="4"/>
  </si>
  <si>
    <t>　料金収入のみでは、企業債の償還ができないことから、料金収入より多額の一般会計繰入金により、収支均衡を図っている。
　「金ケ崎町下水道事業中期経営計画」に基づき、令和２年４月に料金改定を実施したところ、指標の改善傾向がみられる。
　今後も同計画に基づき、管理費用や改築更新に係る費用増、将来的な人口減少による使用料の減少を考慮し長期的な管理計画、経営及び料金改定等を行なっていく必要がある。
　</t>
    <rPh sb="1" eb="3">
      <t>リョウキン</t>
    </rPh>
    <rPh sb="3" eb="5">
      <t>シュウニュウ</t>
    </rPh>
    <rPh sb="10" eb="12">
      <t>キギョウ</t>
    </rPh>
    <rPh sb="12" eb="13">
      <t>サイ</t>
    </rPh>
    <rPh sb="14" eb="16">
      <t>ショウカン</t>
    </rPh>
    <rPh sb="26" eb="28">
      <t>リョウキン</t>
    </rPh>
    <rPh sb="28" eb="30">
      <t>シュウニュウ</t>
    </rPh>
    <rPh sb="32" eb="34">
      <t>タガク</t>
    </rPh>
    <rPh sb="35" eb="37">
      <t>イッパン</t>
    </rPh>
    <rPh sb="37" eb="39">
      <t>カイケイ</t>
    </rPh>
    <rPh sb="39" eb="41">
      <t>クリイレ</t>
    </rPh>
    <rPh sb="41" eb="42">
      <t>キン</t>
    </rPh>
    <rPh sb="46" eb="48">
      <t>シュウシ</t>
    </rPh>
    <rPh sb="48" eb="50">
      <t>キンコウ</t>
    </rPh>
    <rPh sb="51" eb="52">
      <t>ハカ</t>
    </rPh>
    <rPh sb="137" eb="138">
      <t>カカ</t>
    </rPh>
    <rPh sb="189" eb="191">
      <t>ヒツヨウ</t>
    </rPh>
    <phoneticPr fontId="4"/>
  </si>
  <si>
    <t xml:space="preserve">
①　経常収支比率は、令和２年度の使用料改定により120％を上回っているもの、使用料収入を超える繰入金により収支の均衡を図っている。
③　流動比率は、使用料改定により改善されたが、依然として安定性に欠ける。
④　企業債残高対事業規模費率については、企業債残高は多額となっており、一方で料金設定が低くなっているため比率が高くなっている。令和２年度の料金改定により、減少傾向が見込まれる。
⑤　経費回収率は96.05%と全国平均より高い水準であるが、繰入金により収支の均衡を図っていることから、引き続き健全な経営に努めていく。
⑥　汚水処理原価は全国平均程度であり、今後もコスト軽減に努めていく。
⑧　水洗化率は、全国平均を上回っており、住宅需要により微増傾向となっており、今後も維持できるよう水洗化の普及に努める。
</t>
    <rPh sb="3" eb="5">
      <t>ケイジョウ</t>
    </rPh>
    <rPh sb="5" eb="7">
      <t>シュウシ</t>
    </rPh>
    <rPh sb="7" eb="9">
      <t>ヒリツ</t>
    </rPh>
    <rPh sb="11" eb="13">
      <t>レイワ</t>
    </rPh>
    <rPh sb="14" eb="16">
      <t>ネンド</t>
    </rPh>
    <rPh sb="17" eb="20">
      <t>シヨウリョウ</t>
    </rPh>
    <rPh sb="20" eb="22">
      <t>カイテイ</t>
    </rPh>
    <rPh sb="30" eb="32">
      <t>ウワマワ</t>
    </rPh>
    <rPh sb="39" eb="42">
      <t>シヨウリョウ</t>
    </rPh>
    <rPh sb="42" eb="44">
      <t>シュウニュウ</t>
    </rPh>
    <rPh sb="45" eb="46">
      <t>コ</t>
    </rPh>
    <rPh sb="48" eb="50">
      <t>クリイレ</t>
    </rPh>
    <rPh sb="50" eb="51">
      <t>キン</t>
    </rPh>
    <rPh sb="54" eb="56">
      <t>シュウシ</t>
    </rPh>
    <rPh sb="57" eb="59">
      <t>キンコウ</t>
    </rPh>
    <rPh sb="60" eb="61">
      <t>ハカ</t>
    </rPh>
    <rPh sb="69" eb="71">
      <t>リュウドウ</t>
    </rPh>
    <rPh sb="71" eb="73">
      <t>ヒリツ</t>
    </rPh>
    <rPh sb="75" eb="78">
      <t>シヨウリョウ</t>
    </rPh>
    <rPh sb="78" eb="80">
      <t>カイテイ</t>
    </rPh>
    <rPh sb="83" eb="85">
      <t>カイゼン</t>
    </rPh>
    <rPh sb="90" eb="92">
      <t>イゼン</t>
    </rPh>
    <rPh sb="95" eb="98">
      <t>アンテイセイ</t>
    </rPh>
    <rPh sb="99" eb="100">
      <t>カ</t>
    </rPh>
    <rPh sb="127" eb="129">
      <t>ザンダカ</t>
    </rPh>
    <rPh sb="167" eb="169">
      <t>レイワ</t>
    </rPh>
    <rPh sb="170" eb="172">
      <t>ネンド</t>
    </rPh>
    <rPh sb="173" eb="175">
      <t>リョウキン</t>
    </rPh>
    <rPh sb="175" eb="177">
      <t>カイテイ</t>
    </rPh>
    <rPh sb="181" eb="183">
      <t>ゲンショウ</t>
    </rPh>
    <rPh sb="183" eb="185">
      <t>ケイコウ</t>
    </rPh>
    <rPh sb="186" eb="188">
      <t>ミコ</t>
    </rPh>
    <rPh sb="210" eb="212">
      <t>ヘイキン</t>
    </rPh>
    <rPh sb="223" eb="225">
      <t>クリイレ</t>
    </rPh>
    <rPh sb="225" eb="226">
      <t>キン</t>
    </rPh>
    <rPh sb="229" eb="231">
      <t>シュウシ</t>
    </rPh>
    <rPh sb="232" eb="234">
      <t>キンコウ</t>
    </rPh>
    <rPh sb="235" eb="236">
      <t>ハカ</t>
    </rPh>
    <rPh sb="245" eb="246">
      <t>ヒ</t>
    </rPh>
    <rPh sb="247" eb="248">
      <t>ツヅ</t>
    </rPh>
    <rPh sb="275" eb="277">
      <t>テイド</t>
    </rPh>
    <rPh sb="299" eb="302">
      <t>スイセンカ</t>
    </rPh>
    <rPh sb="302" eb="303">
      <t>リツ</t>
    </rPh>
    <rPh sb="305" eb="307">
      <t>ゼンコク</t>
    </rPh>
    <rPh sb="307" eb="309">
      <t>ヘイキン</t>
    </rPh>
    <rPh sb="310" eb="312">
      <t>ウワマワ</t>
    </rPh>
    <rPh sb="317" eb="319">
      <t>ジュウタク</t>
    </rPh>
    <rPh sb="319" eb="321">
      <t>ジュヨウ</t>
    </rPh>
    <rPh sb="324" eb="326">
      <t>ビゾウ</t>
    </rPh>
    <rPh sb="326" eb="328">
      <t>ケイコウ</t>
    </rPh>
    <rPh sb="335" eb="337">
      <t>コンゴ</t>
    </rPh>
    <rPh sb="338" eb="340">
      <t>イジ</t>
    </rPh>
    <rPh sb="345" eb="348">
      <t>スイセンカ</t>
    </rPh>
    <rPh sb="349" eb="351">
      <t>フキュウ</t>
    </rPh>
    <rPh sb="352" eb="353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</si>
</sst>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A-40BA-9CC8-5C5ED5AC0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A-40BA-9CC8-5C5ED5AC0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76.349999999999994</c:v>
                </c:pt>
                <c:pt idx="1">
                  <c:v>54.12</c:v>
                </c:pt>
                <c:pt idx="2">
                  <c:v>47.66</c:v>
                </c:pt>
                <c:pt idx="3">
                  <c:v>55.13</c:v>
                </c:pt>
                <c:pt idx="4">
                  <c:v>55.22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C-4003-9FCB-562C98AFC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54.06</c:v>
                </c:pt>
                <c:pt idx="2">
                  <c:v>55.26</c:v>
                </c:pt>
                <c:pt idx="3">
                  <c:v>54.54</c:v>
                </c:pt>
                <c:pt idx="4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C-4003-9FCB-562C98AFC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95.4</c:v>
                </c:pt>
                <c:pt idx="1">
                  <c:v>95.54</c:v>
                </c:pt>
                <c:pt idx="2">
                  <c:v>95.73</c:v>
                </c:pt>
                <c:pt idx="3">
                  <c:v>95.72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0-412C-BA43-E80241451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90.11</c:v>
                </c:pt>
                <c:pt idx="2">
                  <c:v>90.52</c:v>
                </c:pt>
                <c:pt idx="3">
                  <c:v>90.3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0-412C-BA43-E80241451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112.59</c:v>
                </c:pt>
                <c:pt idx="1">
                  <c:v>116.24</c:v>
                </c:pt>
                <c:pt idx="2">
                  <c:v>125.63</c:v>
                </c:pt>
                <c:pt idx="3">
                  <c:v>128.01</c:v>
                </c:pt>
                <c:pt idx="4">
                  <c:v>120.03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5-45B7-98AB-C37A6A256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101.77</c:v>
                </c:pt>
                <c:pt idx="1">
                  <c:v>101.91</c:v>
                </c:pt>
                <c:pt idx="2">
                  <c:v>103.09</c:v>
                </c:pt>
                <c:pt idx="3">
                  <c:v>102.11</c:v>
                </c:pt>
                <c:pt idx="4">
                  <c:v>101.91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B5-45B7-98AB-C37A6A256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7.01</c:v>
                </c:pt>
                <c:pt idx="1">
                  <c:v>10.06</c:v>
                </c:pt>
                <c:pt idx="2">
                  <c:v>13.1</c:v>
                </c:pt>
                <c:pt idx="3">
                  <c:v>13.74</c:v>
                </c:pt>
                <c:pt idx="4">
                  <c:v>18.98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2-4E8C-A4AB-54ECED02A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24.13</c:v>
                </c:pt>
                <c:pt idx="1">
                  <c:v>28.19</c:v>
                </c:pt>
                <c:pt idx="2">
                  <c:v>24.8</c:v>
                </c:pt>
                <c:pt idx="3">
                  <c:v>28.12</c:v>
                </c:pt>
                <c:pt idx="4">
                  <c:v>28.79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12-4E8C-A4AB-54ECED02A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1-4C5F-8454-249FF2986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1-4C5F-8454-249FF2986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A-467E-BC55-DAB780E17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227.4</c:v>
                </c:pt>
                <c:pt idx="1">
                  <c:v>127.98</c:v>
                </c:pt>
                <c:pt idx="2">
                  <c:v>101.24</c:v>
                </c:pt>
                <c:pt idx="3">
                  <c:v>124.9</c:v>
                </c:pt>
                <c:pt idx="4">
                  <c:v>124.8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4A-467E-BC55-DAB780E17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11.77</c:v>
                </c:pt>
                <c:pt idx="1">
                  <c:v>11.16</c:v>
                </c:pt>
                <c:pt idx="2">
                  <c:v>20.2</c:v>
                </c:pt>
                <c:pt idx="3">
                  <c:v>27.07</c:v>
                </c:pt>
                <c:pt idx="4">
                  <c:v>22.65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4-422F-9CC3-0B34FBCB0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29.54</c:v>
                </c:pt>
                <c:pt idx="1">
                  <c:v>44.14</c:v>
                </c:pt>
                <c:pt idx="2">
                  <c:v>37.24</c:v>
                </c:pt>
                <c:pt idx="3">
                  <c:v>33.58</c:v>
                </c:pt>
                <c:pt idx="4">
                  <c:v>35.42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94-422F-9CC3-0B34FBCB0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3484.6</c:v>
                </c:pt>
                <c:pt idx="1">
                  <c:v>3393.09</c:v>
                </c:pt>
                <c:pt idx="2">
                  <c:v>2672.46</c:v>
                </c:pt>
                <c:pt idx="3">
                  <c:v>2460.58</c:v>
                </c:pt>
                <c:pt idx="4">
                  <c:v>2416.6999999999998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F-48C6-B021-1F5C97C26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654.71</c:v>
                </c:pt>
                <c:pt idx="2">
                  <c:v>783.8</c:v>
                </c:pt>
                <c:pt idx="3">
                  <c:v>778.81</c:v>
                </c:pt>
                <c:pt idx="4">
                  <c:v>718.49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1F-48C6-B021-1F5C97C26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100.41</c:v>
                </c:pt>
                <c:pt idx="1">
                  <c:v>97.24</c:v>
                </c:pt>
                <c:pt idx="2">
                  <c:v>99.65</c:v>
                </c:pt>
                <c:pt idx="3">
                  <c:v>100.24</c:v>
                </c:pt>
                <c:pt idx="4">
                  <c:v>96.05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A-4409-8D6D-EB9A1A98B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65.37</c:v>
                </c:pt>
                <c:pt idx="2">
                  <c:v>68.11</c:v>
                </c:pt>
                <c:pt idx="3">
                  <c:v>67.23</c:v>
                </c:pt>
                <c:pt idx="4">
                  <c:v>61.82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A-4409-8D6D-EB9A1A98B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208.41</c:v>
                </c:pt>
                <c:pt idx="1">
                  <c:v>215.09</c:v>
                </c:pt>
                <c:pt idx="2">
                  <c:v>249.86</c:v>
                </c:pt>
                <c:pt idx="3">
                  <c:v>252.99</c:v>
                </c:pt>
                <c:pt idx="4">
                  <c:v>263.92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6-43CF-9B24-0FA9E34B5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228.99</c:v>
                </c:pt>
                <c:pt idx="2">
                  <c:v>222.41</c:v>
                </c:pt>
                <c:pt idx="3">
                  <c:v>228.21</c:v>
                </c:pt>
                <c:pt idx="4">
                  <c:v>246.9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6-43CF-9B24-0FA9E34B5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3" spans="1:78" ht="9.75" customHeight="1" x14ac:dyDescent="0.2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8" ht="9.75" customHeight="1" x14ac:dyDescent="0.2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9" t="str">
        <f>データ!H6</f>
        <v>岩手県　金ケ崎町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2" t="s">
        <v>1</v>
      </c>
      <c r="C7" s="52"/>
      <c r="D7" s="52"/>
      <c r="E7" s="52"/>
      <c r="F7" s="52"/>
      <c r="G7" s="52"/>
      <c r="H7" s="52"/>
      <c r="I7" s="52" t="s">
        <v>2</v>
      </c>
      <c r="J7" s="52"/>
      <c r="K7" s="52"/>
      <c r="L7" s="52"/>
      <c r="M7" s="52"/>
      <c r="N7" s="52"/>
      <c r="O7" s="52"/>
      <c r="P7" s="52" t="s">
        <v>3</v>
      </c>
      <c r="Q7" s="52"/>
      <c r="R7" s="52"/>
      <c r="S7" s="52"/>
      <c r="T7" s="52"/>
      <c r="U7" s="52"/>
      <c r="V7" s="52"/>
      <c r="W7" s="52" t="s">
        <v>4</v>
      </c>
      <c r="X7" s="52"/>
      <c r="Y7" s="52"/>
      <c r="Z7" s="52"/>
      <c r="AA7" s="52"/>
      <c r="AB7" s="52"/>
      <c r="AC7" s="52"/>
      <c r="AD7" s="52" t="s">
        <v>5</v>
      </c>
      <c r="AE7" s="52"/>
      <c r="AF7" s="52"/>
      <c r="AG7" s="52"/>
      <c r="AH7" s="52"/>
      <c r="AI7" s="52"/>
      <c r="AJ7" s="52"/>
      <c r="AK7" s="3"/>
      <c r="AL7" s="52" t="s">
        <v>6</v>
      </c>
      <c r="AM7" s="52"/>
      <c r="AN7" s="52"/>
      <c r="AO7" s="52"/>
      <c r="AP7" s="52"/>
      <c r="AQ7" s="52"/>
      <c r="AR7" s="52"/>
      <c r="AS7" s="52"/>
      <c r="AT7" s="52" t="s">
        <v>7</v>
      </c>
      <c r="AU7" s="52"/>
      <c r="AV7" s="52"/>
      <c r="AW7" s="52"/>
      <c r="AX7" s="52"/>
      <c r="AY7" s="52"/>
      <c r="AZ7" s="52"/>
      <c r="BA7" s="52"/>
      <c r="BB7" s="52" t="s">
        <v>8</v>
      </c>
      <c r="BC7" s="52"/>
      <c r="BD7" s="52"/>
      <c r="BE7" s="52"/>
      <c r="BF7" s="52"/>
      <c r="BG7" s="52"/>
      <c r="BH7" s="52"/>
      <c r="BI7" s="52"/>
      <c r="BJ7" s="3"/>
      <c r="BK7" s="3"/>
      <c r="BL7" s="70" t="s">
        <v>9</v>
      </c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2"/>
    </row>
    <row r="8" spans="1:78" ht="18.75" customHeight="1" x14ac:dyDescent="0.2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F1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46">
        <f>データ!S6</f>
        <v>15239</v>
      </c>
      <c r="AM8" s="46"/>
      <c r="AN8" s="46"/>
      <c r="AO8" s="46"/>
      <c r="AP8" s="46"/>
      <c r="AQ8" s="46"/>
      <c r="AR8" s="46"/>
      <c r="AS8" s="46"/>
      <c r="AT8" s="47">
        <f>データ!T6</f>
        <v>179.76</v>
      </c>
      <c r="AU8" s="47"/>
      <c r="AV8" s="47"/>
      <c r="AW8" s="47"/>
      <c r="AX8" s="47"/>
      <c r="AY8" s="47"/>
      <c r="AZ8" s="47"/>
      <c r="BA8" s="47"/>
      <c r="BB8" s="47">
        <f>データ!U6</f>
        <v>84.77</v>
      </c>
      <c r="BC8" s="47"/>
      <c r="BD8" s="47"/>
      <c r="BE8" s="47"/>
      <c r="BF8" s="47"/>
      <c r="BG8" s="47"/>
      <c r="BH8" s="47"/>
      <c r="BI8" s="47"/>
      <c r="BJ8" s="3"/>
      <c r="BK8" s="3"/>
      <c r="BL8" s="62" t="s">
        <v>10</v>
      </c>
      <c r="BM8" s="63"/>
      <c r="BN8" s="64" t="s">
        <v>11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5"/>
    </row>
    <row r="9" spans="1:78" ht="18.75" customHeight="1" x14ac:dyDescent="0.2">
      <c r="A9" s="2"/>
      <c r="B9" s="52" t="s">
        <v>12</v>
      </c>
      <c r="C9" s="52"/>
      <c r="D9" s="52"/>
      <c r="E9" s="52"/>
      <c r="F9" s="52"/>
      <c r="G9" s="52"/>
      <c r="H9" s="52"/>
      <c r="I9" s="52" t="s">
        <v>13</v>
      </c>
      <c r="J9" s="52"/>
      <c r="K9" s="52"/>
      <c r="L9" s="52"/>
      <c r="M9" s="52"/>
      <c r="N9" s="52"/>
      <c r="O9" s="52"/>
      <c r="P9" s="52" t="s">
        <v>14</v>
      </c>
      <c r="Q9" s="52"/>
      <c r="R9" s="52"/>
      <c r="S9" s="52"/>
      <c r="T9" s="52"/>
      <c r="U9" s="52"/>
      <c r="V9" s="52"/>
      <c r="W9" s="52" t="s">
        <v>15</v>
      </c>
      <c r="X9" s="52"/>
      <c r="Y9" s="52"/>
      <c r="Z9" s="52"/>
      <c r="AA9" s="52"/>
      <c r="AB9" s="52"/>
      <c r="AC9" s="52"/>
      <c r="AD9" s="52" t="s">
        <v>16</v>
      </c>
      <c r="AE9" s="52"/>
      <c r="AF9" s="52"/>
      <c r="AG9" s="52"/>
      <c r="AH9" s="52"/>
      <c r="AI9" s="52"/>
      <c r="AJ9" s="52"/>
      <c r="AK9" s="3"/>
      <c r="AL9" s="52" t="s">
        <v>17</v>
      </c>
      <c r="AM9" s="52"/>
      <c r="AN9" s="52"/>
      <c r="AO9" s="52"/>
      <c r="AP9" s="52"/>
      <c r="AQ9" s="52"/>
      <c r="AR9" s="52"/>
      <c r="AS9" s="52"/>
      <c r="AT9" s="52" t="s">
        <v>18</v>
      </c>
      <c r="AU9" s="52"/>
      <c r="AV9" s="52"/>
      <c r="AW9" s="52"/>
      <c r="AX9" s="52"/>
      <c r="AY9" s="52"/>
      <c r="AZ9" s="52"/>
      <c r="BA9" s="52"/>
      <c r="BB9" s="52" t="s">
        <v>19</v>
      </c>
      <c r="BC9" s="52"/>
      <c r="BD9" s="52"/>
      <c r="BE9" s="52"/>
      <c r="BF9" s="52"/>
      <c r="BG9" s="52"/>
      <c r="BH9" s="52"/>
      <c r="BI9" s="52"/>
      <c r="BJ9" s="3"/>
      <c r="BK9" s="3"/>
      <c r="BL9" s="53" t="s">
        <v>20</v>
      </c>
      <c r="BM9" s="54"/>
      <c r="BN9" s="55" t="s">
        <v>21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7" t="str">
        <f>データ!N6</f>
        <v>-</v>
      </c>
      <c r="C10" s="47"/>
      <c r="D10" s="47"/>
      <c r="E10" s="47"/>
      <c r="F10" s="47"/>
      <c r="G10" s="47"/>
      <c r="H10" s="47"/>
      <c r="I10" s="47">
        <f>データ!O6</f>
        <v>55.94</v>
      </c>
      <c r="J10" s="47"/>
      <c r="K10" s="47"/>
      <c r="L10" s="47"/>
      <c r="M10" s="47"/>
      <c r="N10" s="47"/>
      <c r="O10" s="47"/>
      <c r="P10" s="47">
        <f>データ!P6</f>
        <v>29.47</v>
      </c>
      <c r="Q10" s="47"/>
      <c r="R10" s="47"/>
      <c r="S10" s="47"/>
      <c r="T10" s="47"/>
      <c r="U10" s="47"/>
      <c r="V10" s="47"/>
      <c r="W10" s="47">
        <f>データ!Q6</f>
        <v>85.53</v>
      </c>
      <c r="X10" s="47"/>
      <c r="Y10" s="47"/>
      <c r="Z10" s="47"/>
      <c r="AA10" s="47"/>
      <c r="AB10" s="47"/>
      <c r="AC10" s="47"/>
      <c r="AD10" s="46">
        <f>データ!R6</f>
        <v>5060</v>
      </c>
      <c r="AE10" s="46"/>
      <c r="AF10" s="46"/>
      <c r="AG10" s="46"/>
      <c r="AH10" s="46"/>
      <c r="AI10" s="46"/>
      <c r="AJ10" s="46"/>
      <c r="AK10" s="2"/>
      <c r="AL10" s="46">
        <f>データ!V6</f>
        <v>4458</v>
      </c>
      <c r="AM10" s="46"/>
      <c r="AN10" s="46"/>
      <c r="AO10" s="46"/>
      <c r="AP10" s="46"/>
      <c r="AQ10" s="46"/>
      <c r="AR10" s="46"/>
      <c r="AS10" s="46"/>
      <c r="AT10" s="47">
        <f>データ!W6</f>
        <v>12.68</v>
      </c>
      <c r="AU10" s="47"/>
      <c r="AV10" s="47"/>
      <c r="AW10" s="47"/>
      <c r="AX10" s="47"/>
      <c r="AY10" s="47"/>
      <c r="AZ10" s="47"/>
      <c r="BA10" s="47"/>
      <c r="BB10" s="47">
        <f>データ!X6</f>
        <v>351.58</v>
      </c>
      <c r="BC10" s="47"/>
      <c r="BD10" s="47"/>
      <c r="BE10" s="47"/>
      <c r="BF10" s="47"/>
      <c r="BG10" s="47"/>
      <c r="BH10" s="47"/>
      <c r="BI10" s="47"/>
      <c r="BJ10" s="2"/>
      <c r="BK10" s="2"/>
      <c r="BL10" s="48" t="s">
        <v>22</v>
      </c>
      <c r="BM10" s="49"/>
      <c r="BN10" s="50" t="s">
        <v>23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1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1" t="s">
        <v>117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5" t="s">
        <v>30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qAXvi5Fgtm/tNWnFtof0VuAK5PavhUy3Z9mVSLqdqEM0v5rzsHzpqrZlmN8Y+Q95dHnQVrjztOzkOsW+iN6tRA==" saltValue="2snOn3l0fmywd4L/ixdO8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4" t="s">
        <v>52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80" t="s">
        <v>53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54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56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57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58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59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60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61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62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63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64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65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66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33812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岩手県　金ケ崎町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非設置</v>
      </c>
      <c r="N6" s="20" t="str">
        <f t="shared" si="3"/>
        <v>-</v>
      </c>
      <c r="O6" s="20">
        <f t="shared" si="3"/>
        <v>55.94</v>
      </c>
      <c r="P6" s="20">
        <f t="shared" si="3"/>
        <v>29.47</v>
      </c>
      <c r="Q6" s="20">
        <f t="shared" si="3"/>
        <v>85.53</v>
      </c>
      <c r="R6" s="20">
        <f t="shared" si="3"/>
        <v>5060</v>
      </c>
      <c r="S6" s="20">
        <f t="shared" si="3"/>
        <v>15239</v>
      </c>
      <c r="T6" s="20">
        <f t="shared" si="3"/>
        <v>179.76</v>
      </c>
      <c r="U6" s="20">
        <f t="shared" si="3"/>
        <v>84.77</v>
      </c>
      <c r="V6" s="20">
        <f t="shared" si="3"/>
        <v>4458</v>
      </c>
      <c r="W6" s="20">
        <f t="shared" si="3"/>
        <v>12.68</v>
      </c>
      <c r="X6" s="20">
        <f t="shared" si="3"/>
        <v>351.58</v>
      </c>
      <c r="Y6" s="21">
        <f>IF(Y7="",NA(),Y7)</f>
        <v>112.59</v>
      </c>
      <c r="Z6" s="21">
        <f t="shared" ref="Z6:AH6" si="4">IF(Z7="",NA(),Z7)</f>
        <v>116.24</v>
      </c>
      <c r="AA6" s="21">
        <f t="shared" si="4"/>
        <v>125.63</v>
      </c>
      <c r="AB6" s="21">
        <f t="shared" si="4"/>
        <v>128.01</v>
      </c>
      <c r="AC6" s="21">
        <f t="shared" si="4"/>
        <v>120.03</v>
      </c>
      <c r="AD6" s="21">
        <f t="shared" si="4"/>
        <v>101.77</v>
      </c>
      <c r="AE6" s="21">
        <f t="shared" si="4"/>
        <v>101.91</v>
      </c>
      <c r="AF6" s="21">
        <f t="shared" si="4"/>
        <v>103.09</v>
      </c>
      <c r="AG6" s="21">
        <f t="shared" si="4"/>
        <v>102.11</v>
      </c>
      <c r="AH6" s="21">
        <f t="shared" si="4"/>
        <v>101.91</v>
      </c>
      <c r="AI6" s="20" t="str">
        <f>IF(AI7="","",IF(AI7="-","【-】","【"&amp;SUBSTITUTE(TEXT(AI7,"#,##0.00"),"-","△")&amp;"】"))</f>
        <v>【103.61】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227.4</v>
      </c>
      <c r="AP6" s="21">
        <f t="shared" si="5"/>
        <v>127.98</v>
      </c>
      <c r="AQ6" s="21">
        <f t="shared" si="5"/>
        <v>101.24</v>
      </c>
      <c r="AR6" s="21">
        <f t="shared" si="5"/>
        <v>124.9</v>
      </c>
      <c r="AS6" s="21">
        <f t="shared" si="5"/>
        <v>124.8</v>
      </c>
      <c r="AT6" s="20" t="str">
        <f>IF(AT7="","",IF(AT7="-","【-】","【"&amp;SUBSTITUTE(TEXT(AT7,"#,##0.00"),"-","△")&amp;"】"))</f>
        <v>【133.62】</v>
      </c>
      <c r="AU6" s="21">
        <f>IF(AU7="",NA(),AU7)</f>
        <v>11.77</v>
      </c>
      <c r="AV6" s="21">
        <f t="shared" ref="AV6:BD6" si="6">IF(AV7="",NA(),AV7)</f>
        <v>11.16</v>
      </c>
      <c r="AW6" s="21">
        <f t="shared" si="6"/>
        <v>20.2</v>
      </c>
      <c r="AX6" s="21">
        <f t="shared" si="6"/>
        <v>27.07</v>
      </c>
      <c r="AY6" s="21">
        <f t="shared" si="6"/>
        <v>22.65</v>
      </c>
      <c r="AZ6" s="21">
        <f t="shared" si="6"/>
        <v>29.54</v>
      </c>
      <c r="BA6" s="21">
        <f t="shared" si="6"/>
        <v>44.14</v>
      </c>
      <c r="BB6" s="21">
        <f t="shared" si="6"/>
        <v>37.24</v>
      </c>
      <c r="BC6" s="21">
        <f t="shared" si="6"/>
        <v>33.58</v>
      </c>
      <c r="BD6" s="21">
        <f t="shared" si="6"/>
        <v>35.42</v>
      </c>
      <c r="BE6" s="20" t="str">
        <f>IF(BE7="","",IF(BE7="-","【-】","【"&amp;SUBSTITUTE(TEXT(BE7,"#,##0.00"),"-","△")&amp;"】"))</f>
        <v>【36.94】</v>
      </c>
      <c r="BF6" s="21">
        <f>IF(BF7="",NA(),BF7)</f>
        <v>3484.6</v>
      </c>
      <c r="BG6" s="21">
        <f t="shared" ref="BG6:BO6" si="7">IF(BG7="",NA(),BG7)</f>
        <v>3393.09</v>
      </c>
      <c r="BH6" s="21">
        <f t="shared" si="7"/>
        <v>2672.46</v>
      </c>
      <c r="BI6" s="21">
        <f t="shared" si="7"/>
        <v>2460.58</v>
      </c>
      <c r="BJ6" s="21">
        <f t="shared" si="7"/>
        <v>2416.6999999999998</v>
      </c>
      <c r="BK6" s="21">
        <f t="shared" si="7"/>
        <v>789.46</v>
      </c>
      <c r="BL6" s="21">
        <f t="shared" si="7"/>
        <v>654.71</v>
      </c>
      <c r="BM6" s="21">
        <f t="shared" si="7"/>
        <v>783.8</v>
      </c>
      <c r="BN6" s="21">
        <f t="shared" si="7"/>
        <v>778.81</v>
      </c>
      <c r="BO6" s="21">
        <f t="shared" si="7"/>
        <v>718.49</v>
      </c>
      <c r="BP6" s="20" t="str">
        <f>IF(BP7="","",IF(BP7="-","【-】","【"&amp;SUBSTITUTE(TEXT(BP7,"#,##0.00"),"-","△")&amp;"】"))</f>
        <v>【809.19】</v>
      </c>
      <c r="BQ6" s="21">
        <f>IF(BQ7="",NA(),BQ7)</f>
        <v>100.41</v>
      </c>
      <c r="BR6" s="21">
        <f t="shared" ref="BR6:BZ6" si="8">IF(BR7="",NA(),BR7)</f>
        <v>97.24</v>
      </c>
      <c r="BS6" s="21">
        <f t="shared" si="8"/>
        <v>99.65</v>
      </c>
      <c r="BT6" s="21">
        <f t="shared" si="8"/>
        <v>100.24</v>
      </c>
      <c r="BU6" s="21">
        <f t="shared" si="8"/>
        <v>96.05</v>
      </c>
      <c r="BV6" s="21">
        <f t="shared" si="8"/>
        <v>57.77</v>
      </c>
      <c r="BW6" s="21">
        <f t="shared" si="8"/>
        <v>65.37</v>
      </c>
      <c r="BX6" s="21">
        <f t="shared" si="8"/>
        <v>68.11</v>
      </c>
      <c r="BY6" s="21">
        <f t="shared" si="8"/>
        <v>67.23</v>
      </c>
      <c r="BZ6" s="21">
        <f t="shared" si="8"/>
        <v>61.82</v>
      </c>
      <c r="CA6" s="20" t="str">
        <f>IF(CA7="","",IF(CA7="-","【-】","【"&amp;SUBSTITUTE(TEXT(CA7,"#,##0.00"),"-","△")&amp;"】"))</f>
        <v>【57.02】</v>
      </c>
      <c r="CB6" s="21">
        <f>IF(CB7="",NA(),CB7)</f>
        <v>208.41</v>
      </c>
      <c r="CC6" s="21">
        <f t="shared" ref="CC6:CK6" si="9">IF(CC7="",NA(),CC7)</f>
        <v>215.09</v>
      </c>
      <c r="CD6" s="21">
        <f t="shared" si="9"/>
        <v>249.86</v>
      </c>
      <c r="CE6" s="21">
        <f t="shared" si="9"/>
        <v>252.99</v>
      </c>
      <c r="CF6" s="21">
        <f t="shared" si="9"/>
        <v>263.92</v>
      </c>
      <c r="CG6" s="21">
        <f t="shared" si="9"/>
        <v>274.35000000000002</v>
      </c>
      <c r="CH6" s="21">
        <f t="shared" si="9"/>
        <v>228.99</v>
      </c>
      <c r="CI6" s="21">
        <f t="shared" si="9"/>
        <v>222.41</v>
      </c>
      <c r="CJ6" s="21">
        <f t="shared" si="9"/>
        <v>228.21</v>
      </c>
      <c r="CK6" s="21">
        <f t="shared" si="9"/>
        <v>246.9</v>
      </c>
      <c r="CL6" s="20" t="str">
        <f>IF(CL7="","",IF(CL7="-","【-】","【"&amp;SUBSTITUTE(TEXT(CL7,"#,##0.00"),"-","△")&amp;"】"))</f>
        <v>【273.68】</v>
      </c>
      <c r="CM6" s="21">
        <f>IF(CM7="",NA(),CM7)</f>
        <v>76.349999999999994</v>
      </c>
      <c r="CN6" s="21">
        <f t="shared" ref="CN6:CV6" si="10">IF(CN7="",NA(),CN7)</f>
        <v>54.12</v>
      </c>
      <c r="CO6" s="21">
        <f t="shared" si="10"/>
        <v>47.66</v>
      </c>
      <c r="CP6" s="21">
        <f t="shared" si="10"/>
        <v>55.13</v>
      </c>
      <c r="CQ6" s="21">
        <f t="shared" si="10"/>
        <v>55.22</v>
      </c>
      <c r="CR6" s="21">
        <f t="shared" si="10"/>
        <v>50.68</v>
      </c>
      <c r="CS6" s="21">
        <f t="shared" si="10"/>
        <v>54.06</v>
      </c>
      <c r="CT6" s="21">
        <f t="shared" si="10"/>
        <v>55.26</v>
      </c>
      <c r="CU6" s="21">
        <f t="shared" si="10"/>
        <v>54.54</v>
      </c>
      <c r="CV6" s="21">
        <f t="shared" si="10"/>
        <v>52.9</v>
      </c>
      <c r="CW6" s="20" t="str">
        <f>IF(CW7="","",IF(CW7="-","【-】","【"&amp;SUBSTITUTE(TEXT(CW7,"#,##0.00"),"-","△")&amp;"】"))</f>
        <v>【52.55】</v>
      </c>
      <c r="CX6" s="21">
        <f>IF(CX7="",NA(),CX7)</f>
        <v>95.4</v>
      </c>
      <c r="CY6" s="21">
        <f t="shared" ref="CY6:DG6" si="11">IF(CY7="",NA(),CY7)</f>
        <v>95.54</v>
      </c>
      <c r="CZ6" s="21">
        <f t="shared" si="11"/>
        <v>95.73</v>
      </c>
      <c r="DA6" s="21">
        <f t="shared" si="11"/>
        <v>95.72</v>
      </c>
      <c r="DB6" s="21">
        <f t="shared" si="11"/>
        <v>100</v>
      </c>
      <c r="DC6" s="21">
        <f t="shared" si="11"/>
        <v>84.86</v>
      </c>
      <c r="DD6" s="21">
        <f t="shared" si="11"/>
        <v>90.11</v>
      </c>
      <c r="DE6" s="21">
        <f t="shared" si="11"/>
        <v>90.52</v>
      </c>
      <c r="DF6" s="21">
        <f t="shared" si="11"/>
        <v>90.3</v>
      </c>
      <c r="DG6" s="21">
        <f t="shared" si="11"/>
        <v>90.3</v>
      </c>
      <c r="DH6" s="20" t="str">
        <f>IF(DH7="","",IF(DH7="-","【-】","【"&amp;SUBSTITUTE(TEXT(DH7,"#,##0.00"),"-","△")&amp;"】"))</f>
        <v>【87.30】</v>
      </c>
      <c r="DI6" s="21">
        <f>IF(DI7="",NA(),DI7)</f>
        <v>7.01</v>
      </c>
      <c r="DJ6" s="21">
        <f t="shared" ref="DJ6:DR6" si="12">IF(DJ7="",NA(),DJ7)</f>
        <v>10.06</v>
      </c>
      <c r="DK6" s="21">
        <f t="shared" si="12"/>
        <v>13.1</v>
      </c>
      <c r="DL6" s="21">
        <f t="shared" si="12"/>
        <v>13.74</v>
      </c>
      <c r="DM6" s="21">
        <f t="shared" si="12"/>
        <v>18.98</v>
      </c>
      <c r="DN6" s="21">
        <f t="shared" si="12"/>
        <v>24.13</v>
      </c>
      <c r="DO6" s="21">
        <f t="shared" si="12"/>
        <v>28.19</v>
      </c>
      <c r="DP6" s="21">
        <f t="shared" si="12"/>
        <v>24.8</v>
      </c>
      <c r="DQ6" s="21">
        <f t="shared" si="12"/>
        <v>28.12</v>
      </c>
      <c r="DR6" s="21">
        <f t="shared" si="12"/>
        <v>28.79</v>
      </c>
      <c r="DS6" s="20" t="str">
        <f>IF(DS7="","",IF(DS7="-","【-】","【"&amp;SUBSTITUTE(TEXT(DS7,"#,##0.00"),"-","△")&amp;"】"))</f>
        <v>【27.11】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0.02</v>
      </c>
      <c r="EM6" s="21">
        <f t="shared" si="14"/>
        <v>0.01</v>
      </c>
      <c r="EN6" s="21">
        <f t="shared" si="14"/>
        <v>0.01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2">
      <c r="A7" s="14"/>
      <c r="B7" s="23">
        <v>2022</v>
      </c>
      <c r="C7" s="23">
        <v>33812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55.94</v>
      </c>
      <c r="P7" s="24">
        <v>29.47</v>
      </c>
      <c r="Q7" s="24">
        <v>85.53</v>
      </c>
      <c r="R7" s="24">
        <v>5060</v>
      </c>
      <c r="S7" s="24">
        <v>15239</v>
      </c>
      <c r="T7" s="24">
        <v>179.76</v>
      </c>
      <c r="U7" s="24">
        <v>84.77</v>
      </c>
      <c r="V7" s="24">
        <v>4458</v>
      </c>
      <c r="W7" s="24">
        <v>12.68</v>
      </c>
      <c r="X7" s="24">
        <v>351.58</v>
      </c>
      <c r="Y7" s="24">
        <v>112.59</v>
      </c>
      <c r="Z7" s="24">
        <v>116.24</v>
      </c>
      <c r="AA7" s="24">
        <v>125.63</v>
      </c>
      <c r="AB7" s="24">
        <v>128.01</v>
      </c>
      <c r="AC7" s="24">
        <v>120.03</v>
      </c>
      <c r="AD7" s="24">
        <v>101.77</v>
      </c>
      <c r="AE7" s="24">
        <v>101.91</v>
      </c>
      <c r="AF7" s="24">
        <v>103.09</v>
      </c>
      <c r="AG7" s="24">
        <v>102.11</v>
      </c>
      <c r="AH7" s="24">
        <v>101.91</v>
      </c>
      <c r="AI7" s="24">
        <v>103.61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227.4</v>
      </c>
      <c r="AP7" s="24">
        <v>127.98</v>
      </c>
      <c r="AQ7" s="24">
        <v>101.24</v>
      </c>
      <c r="AR7" s="24">
        <v>124.9</v>
      </c>
      <c r="AS7" s="24">
        <v>124.8</v>
      </c>
      <c r="AT7" s="24">
        <v>133.62</v>
      </c>
      <c r="AU7" s="24">
        <v>11.77</v>
      </c>
      <c r="AV7" s="24">
        <v>11.16</v>
      </c>
      <c r="AW7" s="24">
        <v>20.2</v>
      </c>
      <c r="AX7" s="24">
        <v>27.07</v>
      </c>
      <c r="AY7" s="24">
        <v>22.65</v>
      </c>
      <c r="AZ7" s="24">
        <v>29.54</v>
      </c>
      <c r="BA7" s="24">
        <v>44.14</v>
      </c>
      <c r="BB7" s="24">
        <v>37.24</v>
      </c>
      <c r="BC7" s="24">
        <v>33.58</v>
      </c>
      <c r="BD7" s="24">
        <v>35.42</v>
      </c>
      <c r="BE7" s="24">
        <v>36.94</v>
      </c>
      <c r="BF7" s="24">
        <v>3484.6</v>
      </c>
      <c r="BG7" s="24">
        <v>3393.09</v>
      </c>
      <c r="BH7" s="24">
        <v>2672.46</v>
      </c>
      <c r="BI7" s="24">
        <v>2460.58</v>
      </c>
      <c r="BJ7" s="24">
        <v>2416.6999999999998</v>
      </c>
      <c r="BK7" s="24">
        <v>789.46</v>
      </c>
      <c r="BL7" s="24">
        <v>654.71</v>
      </c>
      <c r="BM7" s="24">
        <v>783.8</v>
      </c>
      <c r="BN7" s="24">
        <v>778.81</v>
      </c>
      <c r="BO7" s="24">
        <v>718.49</v>
      </c>
      <c r="BP7" s="24">
        <v>809.19</v>
      </c>
      <c r="BQ7" s="24">
        <v>100.41</v>
      </c>
      <c r="BR7" s="24">
        <v>97.24</v>
      </c>
      <c r="BS7" s="24">
        <v>99.65</v>
      </c>
      <c r="BT7" s="24">
        <v>100.24</v>
      </c>
      <c r="BU7" s="24">
        <v>96.05</v>
      </c>
      <c r="BV7" s="24">
        <v>57.77</v>
      </c>
      <c r="BW7" s="24">
        <v>65.37</v>
      </c>
      <c r="BX7" s="24">
        <v>68.11</v>
      </c>
      <c r="BY7" s="24">
        <v>67.23</v>
      </c>
      <c r="BZ7" s="24">
        <v>61.82</v>
      </c>
      <c r="CA7" s="24">
        <v>57.02</v>
      </c>
      <c r="CB7" s="24">
        <v>208.41</v>
      </c>
      <c r="CC7" s="24">
        <v>215.09</v>
      </c>
      <c r="CD7" s="24">
        <v>249.86</v>
      </c>
      <c r="CE7" s="24">
        <v>252.99</v>
      </c>
      <c r="CF7" s="24">
        <v>263.92</v>
      </c>
      <c r="CG7" s="24">
        <v>274.35000000000002</v>
      </c>
      <c r="CH7" s="24">
        <v>228.99</v>
      </c>
      <c r="CI7" s="24">
        <v>222.41</v>
      </c>
      <c r="CJ7" s="24">
        <v>228.21</v>
      </c>
      <c r="CK7" s="24">
        <v>246.9</v>
      </c>
      <c r="CL7" s="24">
        <v>273.68</v>
      </c>
      <c r="CM7" s="24">
        <v>76.349999999999994</v>
      </c>
      <c r="CN7" s="24">
        <v>54.12</v>
      </c>
      <c r="CO7" s="24">
        <v>47.66</v>
      </c>
      <c r="CP7" s="24">
        <v>55.13</v>
      </c>
      <c r="CQ7" s="24">
        <v>55.22</v>
      </c>
      <c r="CR7" s="24">
        <v>50.68</v>
      </c>
      <c r="CS7" s="24">
        <v>54.06</v>
      </c>
      <c r="CT7" s="24">
        <v>55.26</v>
      </c>
      <c r="CU7" s="24">
        <v>54.54</v>
      </c>
      <c r="CV7" s="24">
        <v>52.9</v>
      </c>
      <c r="CW7" s="24">
        <v>52.55</v>
      </c>
      <c r="CX7" s="24">
        <v>95.4</v>
      </c>
      <c r="CY7" s="24">
        <v>95.54</v>
      </c>
      <c r="CZ7" s="24">
        <v>95.73</v>
      </c>
      <c r="DA7" s="24">
        <v>95.72</v>
      </c>
      <c r="DB7" s="24">
        <v>100</v>
      </c>
      <c r="DC7" s="24">
        <v>84.86</v>
      </c>
      <c r="DD7" s="24">
        <v>90.11</v>
      </c>
      <c r="DE7" s="24">
        <v>90.52</v>
      </c>
      <c r="DF7" s="24">
        <v>90.3</v>
      </c>
      <c r="DG7" s="24">
        <v>90.3</v>
      </c>
      <c r="DH7" s="24">
        <v>87.3</v>
      </c>
      <c r="DI7" s="24">
        <v>7.01</v>
      </c>
      <c r="DJ7" s="24">
        <v>10.06</v>
      </c>
      <c r="DK7" s="24">
        <v>13.1</v>
      </c>
      <c r="DL7" s="24">
        <v>13.74</v>
      </c>
      <c r="DM7" s="24">
        <v>18.98</v>
      </c>
      <c r="DN7" s="24">
        <v>24.13</v>
      </c>
      <c r="DO7" s="24">
        <v>28.19</v>
      </c>
      <c r="DP7" s="24">
        <v>24.8</v>
      </c>
      <c r="DQ7" s="24">
        <v>28.12</v>
      </c>
      <c r="DR7" s="24">
        <v>28.79</v>
      </c>
      <c r="DS7" s="24">
        <v>27.11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0.02</v>
      </c>
      <c r="EM7" s="24">
        <v>0.01</v>
      </c>
      <c r="EN7" s="24">
        <v>0.01</v>
      </c>
      <c r="EO7" s="24">
        <v>0.02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113</v>
      </c>
      <c r="F13" t="s">
        <v>111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簗田さゆり</cp:lastModifiedBy>
  <cp:lastPrinted>2024-01-29T01:28:20Z</cp:lastPrinted>
  <dcterms:created xsi:type="dcterms:W3CDTF">2023-12-12T00:59:45Z</dcterms:created>
  <dcterms:modified xsi:type="dcterms:W3CDTF">2024-02-22T05:47:32Z</dcterms:modified>
  <cp:category>
  </cp:category>
</cp:coreProperties>
</file>