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nitta9693\Downloads\"/>
    </mc:Choice>
  </mc:AlternateContent>
  <xr:revisionPtr revIDLastSave="0" documentId="13_ncr:1_{2817C366-0297-4D51-AAB8-90662483EDAB}" xr6:coauthVersionLast="45" xr6:coauthVersionMax="45" xr10:uidLastSave="{00000000-0000-0000-0000-000000000000}"/>
  <workbookProtection workbookAlgorithmName="SHA-512" workbookHashValue="5W+aJjeTBJHJnSR5d5dJfwMiDBDwoH4kfDjPJ0XlL1jhW9YWIh+KG6JB4Q2d4knC1tG/pyAdXfrL3HXCq/z/mQ==" workbookSaltValue="8vkEw+737U7ZqmIZBIvbeg==" workbookSpinCount="100000" lockStructure="1"/>
  <bookViews>
    <workbookView xWindow="10680" yWindow="270" windowWidth="15045" windowHeight="1531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P10" i="4"/>
  <c r="I10" i="4"/>
  <c r="B10" i="4"/>
  <c r="AT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<sst xmlns="http://schemas.openxmlformats.org/spreadsheetml/2006/main" count="236" uniqueCount="119">
  <si>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</si>
  <si>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</si>
  <si>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</si>
  <si>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</si>
  <si>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</si>
  <si>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</si>
  <si>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</si>
  <si>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</si>
  <si>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</si>
  <si>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</si>
  <si>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</si>
  <si>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</si>
  <si>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</si>
  <si>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</si>
  <si>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</si>
  <si>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</si>
  <si>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</si>
  <si>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</si>
  <si>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</si>
  <si>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</si>
  <si>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</si>
  <si>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</si>
  <si>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</si>
  <si>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</si>
  <si>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</si>
  <si>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</si>
  <si>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</si>
  <si>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</si>
  <si>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</si>
  <si>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</si>
  <si>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</si>
  <si>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</si>
  <si>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</si>
  <si>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</si>
  <si>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</si>
  <si>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</si>
  <si>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</si>
  <si>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</si>
  <si>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</si>
  <si>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</si>
  <si>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</si>
  <si>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</si>
  <si>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</si>
  <si>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</si>
  <si>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</si>
  <si>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</si>
  <si>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</si>
  <si>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</si>
  <si>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</si>
  <si>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</si>
  <si>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</si>
  <si>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</si>
  <si>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</si>
  <si>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</si>
  <si>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</si>
  <si>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</si>
  <si>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</si>
  <si>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</si>
  <si>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</si>
  <si>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</si>
  <si>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</si>
  <si>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</si>
  <si>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</si>
  <si>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</si>
  <si>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</si>
  <si>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</si>
  <si>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</si>
  <si>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</si>
  <si>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</si>
  <si>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</si>
  <si>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</si>
  <si>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</si>
  <si>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</si>
  <si>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</si>
  <si>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</si>
  <si>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</si>
  <si>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</si>
  <si>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</si>
  <si>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</si>
  <si>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</si>
  <si>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</si>
  <si>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</si>
  <si>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</si>
  <si>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</si>
  <si>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</si>
  <si>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</si>
  <si>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</si>
  <si>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</si>
  <si>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</si>
  <si>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</si>
  <si>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</si>
  <si>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</si>
  <si>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</si>
  <si>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</si>
  <si>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</si>
  <si>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</si>
  <si>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</si>
  <si>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</si>
  <si>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</si>
  <si>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</si>
  <si>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</si>
  <si>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</si>
  <si>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</si>
  <si>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</si>
  <si>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</si>
  <si>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</si>
  <si>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</si>
  <si>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</si>
  <si>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</si>
  <si>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</si>
  <si>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</si>
  <si>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</si>
  <si>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</si>
  <si>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</si>
  <si>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</si>
  <si>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</si>
  <si>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ついては、これまで増加傾向となっていたが、令和４年度は前年度比2.8％増とはなってはいるものの低い比率となった。供用開始からの水洗化率は上昇したものの、使用料金収入は横ばいであり、施設の維持経費は減少したが、その分会計繰入金が減少したため、結果として総費用が増加したためである。
　下水道料金の改定が据え置かれている反面、汚水処理費と維持管理経費は横ばい傾向であり企業債残高と重なり経費回収率の低さにつながっている。
　今後は更なる費用削減に取り組み、併せて料金の見直しが必要がある。</t>
    <rPh sb="18" eb="20">
      <t>ゾウカ</t>
    </rPh>
    <rPh sb="30" eb="32">
      <t>レイワ</t>
    </rPh>
    <rPh sb="36" eb="40">
      <t>ゼンネンドヒ</t>
    </rPh>
    <rPh sb="44" eb="45">
      <t>ゾウ</t>
    </rPh>
    <rPh sb="58" eb="60">
      <t>ヒリツ</t>
    </rPh>
    <rPh sb="91" eb="92">
      <t>ヨコ</t>
    </rPh>
    <rPh sb="106" eb="108">
      <t>ゲンショウ</t>
    </rPh>
    <rPh sb="114" eb="115">
      <t>ブン</t>
    </rPh>
    <rPh sb="121" eb="123">
      <t>ゲンショウシ</t>
    </rPh>
    <rPh sb="128" eb="130">
      <t>ケッカ</t>
    </rPh>
    <rPh sb="133" eb="136">
      <t>ソウヒヨウ</t>
    </rPh>
    <rPh sb="182" eb="183">
      <t>ヨコ</t>
    </rPh>
    <rPh sb="185" eb="187">
      <t>ケイコウ</t>
    </rPh>
    <rPh sb="190" eb="192">
      <t>キギョウ</t>
    </rPh>
    <rPh sb="192" eb="193">
      <t>サイ</t>
    </rPh>
    <rPh sb="193" eb="195">
      <t>ザンダカ</t>
    </rPh>
    <rPh sb="196" eb="197">
      <t>カサ</t>
    </rPh>
    <rPh sb="234" eb="235">
      <t>アワ</t>
    </rPh>
    <rPh sb="237" eb="239">
      <t>リョウキン</t>
    </rPh>
    <rPh sb="240" eb="242">
      <t>ミナオ</t>
    </rPh>
    <phoneticPr fontId="4"/>
  </si>
  <si>
    <t>　平成15年度に旧湯田町と旧沢内村それぞれが下水道を供用開始し、平成17年11月の合併により西和賀町となり布設延長約56㎞、２か所の処理施設、59か所のマンホールポンプを維持している。令和４年度で供用開始20年目を迎え、経年劣化が徐々に進行しており、浄化センター内の設備機械、マンホールポンプ及び制御・通信装置などの故障や不具合が頻発し施設維持管理コストが増加傾向にある。</t>
    <phoneticPr fontId="4"/>
  </si>
  <si>
    <t>　本町は、高齢化率と人口減少率が県内で最も高い状況であり、下水道施設の資産規模は類似団体と比較しても大きいが、営業収益が低いために経営の健全性と効率性の向上につなげられていない。広大な面積に伴う管路の総延長とマンホールポンプ設置箇所の多さにより、汚水圧送の電気コストが膨大であり、また積雪寒冷地のため他地域に比べ電気系設備の劣化が早く、維持修繕に係る経費が大きくなっている。
　今後は、施設の老朽化に伴う維持管理コストがさらに増加していくことが予想されることから、継続的な機能確保のため、令和５年度から、ストックマネジメントの計画策定を行い、それにより計画的な支出額を想定し、平準化を図るとともに、将来の施設の在り方及び施設利用率を考慮したダウンサイジングも検討していく方針である。
  併せて、これまで据え置きしてきた使用料の改定を行い、増収を図る必要がある。また、経営基盤の強化と財政マネジメントの向上により適切に取り組むため、令和６年度からの公営企業会計への移行に向け取組を進めている。</t>
    <rPh sb="89" eb="91">
      <t>コウダイ</t>
    </rPh>
    <rPh sb="92" eb="94">
      <t>メンセキ</t>
    </rPh>
    <rPh sb="114" eb="116">
      <t>カショ</t>
    </rPh>
    <rPh sb="117" eb="118">
      <t>オオ</t>
    </rPh>
    <rPh sb="173" eb="174">
      <t>カカ</t>
    </rPh>
    <rPh sb="244" eb="246">
      <t>レイワ</t>
    </rPh>
    <rPh sb="247" eb="249">
      <t>ネンド</t>
    </rPh>
    <rPh sb="271" eb="273">
      <t>ケイカク</t>
    </rPh>
    <rPh sb="273" eb="275">
      <t>サクテイ</t>
    </rPh>
    <rPh sb="276" eb="277">
      <t>オコナ</t>
    </rPh>
    <rPh sb="308" eb="309">
      <t>オヨ</t>
    </rPh>
    <rPh sb="310" eb="312">
      <t>シセツ</t>
    </rPh>
    <rPh sb="312" eb="314">
      <t>リヨウ</t>
    </rPh>
    <rPh sb="314" eb="315">
      <t>リツ</t>
    </rPh>
    <rPh sb="316" eb="318">
      <t>コウリョ</t>
    </rPh>
    <rPh sb="329" eb="331">
      <t>ケントウ</t>
    </rPh>
    <rPh sb="338" eb="339">
      <t>ハカ</t>
    </rPh>
    <rPh sb="343" eb="345">
      <t>ホウシン</t>
    </rPh>
    <rPh sb="428" eb="429">
      <t>ド</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</si>
</sst>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A1-4AA3-B873-3472E5A890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18A1-4AA3-B873-3472E5A890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12.82</c:v>
                </c:pt>
                <c:pt idx="1">
                  <c:v>12.82</c:v>
                </c:pt>
                <c:pt idx="2">
                  <c:v>12.82</c:v>
                </c:pt>
                <c:pt idx="3">
                  <c:v>12.82</c:v>
                </c:pt>
                <c:pt idx="4">
                  <c:v>12.82</c:v>
                </c:pt>
              </c:numCache>
            </c:numRef>
          </c:val>
          <c:extLst>
            <c:ext xmlns:c16="http://schemas.microsoft.com/office/drawing/2014/chart" uri="{C3380CC4-5D6E-409C-BE32-E72D297353CC}">
              <c16:uniqueId val="{00000000-419F-4FC6-87A0-893A40315E9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419F-4FC6-87A0-893A40315E9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76.069999999999993</c:v>
                </c:pt>
                <c:pt idx="1">
                  <c:v>80.099999999999994</c:v>
                </c:pt>
                <c:pt idx="2">
                  <c:v>81.209999999999994</c:v>
                </c:pt>
                <c:pt idx="3">
                  <c:v>83.96</c:v>
                </c:pt>
                <c:pt idx="4">
                  <c:v>84.78</c:v>
                </c:pt>
              </c:numCache>
            </c:numRef>
          </c:val>
          <c:extLst>
            <c:ext xmlns:c16="http://schemas.microsoft.com/office/drawing/2014/chart" uri="{C3380CC4-5D6E-409C-BE32-E72D297353CC}">
              <c16:uniqueId val="{00000000-A8D1-4222-B95A-6696692B55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A8D1-4222-B95A-6696692B55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40.619999999999997</c:v>
                </c:pt>
                <c:pt idx="1">
                  <c:v>43.22</c:v>
                </c:pt>
                <c:pt idx="2">
                  <c:v>47.38</c:v>
                </c:pt>
                <c:pt idx="3">
                  <c:v>40.69</c:v>
                </c:pt>
                <c:pt idx="4">
                  <c:v>43.44</c:v>
                </c:pt>
              </c:numCache>
            </c:numRef>
          </c:val>
          <c:extLst>
            <c:ext xmlns:c16="http://schemas.microsoft.com/office/drawing/2014/chart" uri="{C3380CC4-5D6E-409C-BE32-E72D297353CC}">
              <c16:uniqueId val="{00000000-2C6E-495A-B29F-07B5C5E5A83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6E-495A-B29F-07B5C5E5A83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80-43F6-A1B5-B365BE6DE5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80-43F6-A1B5-B365BE6DE5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D4-4056-BB22-4DAC188514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D4-4056-BB22-4DAC188514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B-4F6C-BCF3-92EC869A37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B-4F6C-BCF3-92EC869A37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F0-481F-90CA-8534E2DA23F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0-481F-90CA-8534E2DA23F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3855.99</c:v>
                </c:pt>
                <c:pt idx="1">
                  <c:v>3514.89</c:v>
                </c:pt>
                <c:pt idx="2">
                  <c:v>3278.67</c:v>
                </c:pt>
                <c:pt idx="3">
                  <c:v>4962.1400000000003</c:v>
                </c:pt>
                <c:pt idx="4">
                  <c:v>3076.49</c:v>
                </c:pt>
              </c:numCache>
            </c:numRef>
          </c:val>
          <c:extLst>
            <c:ext xmlns:c16="http://schemas.microsoft.com/office/drawing/2014/chart" uri="{C3380CC4-5D6E-409C-BE32-E72D297353CC}">
              <c16:uniqueId val="{00000000-AAB4-4A16-8650-0B4C67BDA0E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AAB4-4A16-8650-0B4C67BDA0E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22.12</c:v>
                </c:pt>
                <c:pt idx="1">
                  <c:v>21.61</c:v>
                </c:pt>
                <c:pt idx="2">
                  <c:v>23.39</c:v>
                </c:pt>
                <c:pt idx="3">
                  <c:v>23.23</c:v>
                </c:pt>
                <c:pt idx="4">
                  <c:v>20.96</c:v>
                </c:pt>
              </c:numCache>
            </c:numRef>
          </c:val>
          <c:extLst>
            <c:ext xmlns:c16="http://schemas.microsoft.com/office/drawing/2014/chart" uri="{C3380CC4-5D6E-409C-BE32-E72D297353CC}">
              <c16:uniqueId val="{00000000-2B92-4E27-9CDA-70C3DEA835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2B92-4E27-9CDA-70C3DEA835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734.04</c:v>
                </c:pt>
                <c:pt idx="1">
                  <c:v>768.45</c:v>
                </c:pt>
                <c:pt idx="2">
                  <c:v>722.99</c:v>
                </c:pt>
                <c:pt idx="3">
                  <c:v>665.95</c:v>
                </c:pt>
                <c:pt idx="4">
                  <c:v>807.52</c:v>
                </c:pt>
              </c:numCache>
            </c:numRef>
          </c:val>
          <c:extLst>
            <c:ext xmlns:c16="http://schemas.microsoft.com/office/drawing/2014/chart" uri="{C3380CC4-5D6E-409C-BE32-E72D297353CC}">
              <c16:uniqueId val="{00000000-4C62-48B9-862E-B903511627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4C62-48B9-862E-B903511627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U4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西和賀町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5022</v>
      </c>
      <c r="AM8" s="42"/>
      <c r="AN8" s="42"/>
      <c r="AO8" s="42"/>
      <c r="AP8" s="42"/>
      <c r="AQ8" s="42"/>
      <c r="AR8" s="42"/>
      <c r="AS8" s="42"/>
      <c r="AT8" s="35">
        <f>データ!T6</f>
        <v>590.74</v>
      </c>
      <c r="AU8" s="35"/>
      <c r="AV8" s="35"/>
      <c r="AW8" s="35"/>
      <c r="AX8" s="35"/>
      <c r="AY8" s="35"/>
      <c r="AZ8" s="35"/>
      <c r="BA8" s="35"/>
      <c r="BB8" s="35">
        <f>データ!U6</f>
        <v>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70.61</v>
      </c>
      <c r="Q10" s="35"/>
      <c r="R10" s="35"/>
      <c r="S10" s="35"/>
      <c r="T10" s="35"/>
      <c r="U10" s="35"/>
      <c r="V10" s="35"/>
      <c r="W10" s="35">
        <f>データ!Q6</f>
        <v>90.81</v>
      </c>
      <c r="X10" s="35"/>
      <c r="Y10" s="35"/>
      <c r="Z10" s="35"/>
      <c r="AA10" s="35"/>
      <c r="AB10" s="35"/>
      <c r="AC10" s="35"/>
      <c r="AD10" s="42">
        <f>データ!R6</f>
        <v>2730</v>
      </c>
      <c r="AE10" s="42"/>
      <c r="AF10" s="42"/>
      <c r="AG10" s="42"/>
      <c r="AH10" s="42"/>
      <c r="AI10" s="42"/>
      <c r="AJ10" s="42"/>
      <c r="AK10" s="2"/>
      <c r="AL10" s="42">
        <f>データ!V6</f>
        <v>3503</v>
      </c>
      <c r="AM10" s="42"/>
      <c r="AN10" s="42"/>
      <c r="AO10" s="42"/>
      <c r="AP10" s="42"/>
      <c r="AQ10" s="42"/>
      <c r="AR10" s="42"/>
      <c r="AS10" s="42"/>
      <c r="AT10" s="35">
        <f>データ!W6</f>
        <v>1.96</v>
      </c>
      <c r="AU10" s="35"/>
      <c r="AV10" s="35"/>
      <c r="AW10" s="35"/>
      <c r="AX10" s="35"/>
      <c r="AY10" s="35"/>
      <c r="AZ10" s="35"/>
      <c r="BA10" s="35"/>
      <c r="BB10" s="35">
        <f>データ!X6</f>
        <v>1787.24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X5DV8NnL9b0jlq1cEnwACmxIf128Y+U5iM2JX7jXuLF3SAS0v/YKCq6svvvn4fsyQZRwNpyiFsNxxsOE/7GHUg==" saltValue="bbjZHYKEjmN7TCNdhcUlK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33669</v>
      </c>
      <c r="D6" s="19">
        <f t="shared" si="3"/>
        <v>47</v>
      </c>
      <c r="E6" s="19">
        <f t="shared" si="3"/>
        <v>17</v>
      </c>
      <c r="F6" s="19">
        <f t="shared" si="3"/>
        <v>4</v>
      </c>
      <c r="G6" s="19">
        <f t="shared" si="3"/>
        <v>0</v>
      </c>
      <c r="H6" s="19" t="str">
        <f t="shared" si="3"/>
        <v>岩手県　西和賀町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70.61</v>
      </c>
      <c r="Q6" s="20">
        <f t="shared" si="3"/>
        <v>90.81</v>
      </c>
      <c r="R6" s="20">
        <f t="shared" si="3"/>
        <v>2730</v>
      </c>
      <c r="S6" s="20">
        <f t="shared" si="3"/>
        <v>5022</v>
      </c>
      <c r="T6" s="20">
        <f t="shared" si="3"/>
        <v>590.74</v>
      </c>
      <c r="U6" s="20">
        <f t="shared" si="3"/>
        <v>8.5</v>
      </c>
      <c r="V6" s="20">
        <f t="shared" si="3"/>
        <v>3503</v>
      </c>
      <c r="W6" s="20">
        <f t="shared" si="3"/>
        <v>1.96</v>
      </c>
      <c r="X6" s="20">
        <f t="shared" si="3"/>
        <v>1787.24</v>
      </c>
      <c r="Y6" s="21">
        <f>IF(Y7="",NA(),Y7)</f>
        <v>40.619999999999997</v>
      </c>
      <c r="Z6" s="21">
        <f t="shared" ref="Z6:AH6" si="4">IF(Z7="",NA(),Z7)</f>
        <v>43.22</v>
      </c>
      <c r="AA6" s="21">
        <f t="shared" si="4"/>
        <v>47.38</v>
      </c>
      <c r="AB6" s="21">
        <f t="shared" si="4"/>
        <v>40.69</v>
      </c>
      <c r="AC6" s="21">
        <f t="shared" si="4"/>
        <v>43.44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3855.99</v>
      </c>
      <c r="BG6" s="21">
        <f t="shared" ref="BG6:BO6" si="7">IF(BG7="",NA(),BG7)</f>
        <v>3514.89</v>
      </c>
      <c r="BH6" s="21">
        <f t="shared" si="7"/>
        <v>3278.67</v>
      </c>
      <c r="BI6" s="21">
        <f t="shared" si="7"/>
        <v>4962.1400000000003</v>
      </c>
      <c r="BJ6" s="21">
        <f t="shared" si="7"/>
        <v>3076.49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22.12</v>
      </c>
      <c r="BR6" s="21">
        <f t="shared" ref="BR6:BZ6" si="8">IF(BR7="",NA(),BR7)</f>
        <v>21.61</v>
      </c>
      <c r="BS6" s="21">
        <f t="shared" si="8"/>
        <v>23.39</v>
      </c>
      <c r="BT6" s="21">
        <f t="shared" si="8"/>
        <v>23.23</v>
      </c>
      <c r="BU6" s="21">
        <f t="shared" si="8"/>
        <v>20.96</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734.04</v>
      </c>
      <c r="CC6" s="21">
        <f t="shared" ref="CC6:CK6" si="9">IF(CC7="",NA(),CC7)</f>
        <v>768.45</v>
      </c>
      <c r="CD6" s="21">
        <f t="shared" si="9"/>
        <v>722.99</v>
      </c>
      <c r="CE6" s="21">
        <f t="shared" si="9"/>
        <v>665.95</v>
      </c>
      <c r="CF6" s="21">
        <f t="shared" si="9"/>
        <v>807.52</v>
      </c>
      <c r="CG6" s="21">
        <f t="shared" si="9"/>
        <v>230.02</v>
      </c>
      <c r="CH6" s="21">
        <f t="shared" si="9"/>
        <v>228.47</v>
      </c>
      <c r="CI6" s="21">
        <f t="shared" si="9"/>
        <v>224.88</v>
      </c>
      <c r="CJ6" s="21">
        <f t="shared" si="9"/>
        <v>228.64</v>
      </c>
      <c r="CK6" s="21">
        <f t="shared" si="9"/>
        <v>239.46</v>
      </c>
      <c r="CL6" s="20" t="str">
        <f>IF(CL7="","",IF(CL7="-","【-】","【"&amp;SUBSTITUTE(TEXT(CL7,"#,##0.00"),"-","△")&amp;"】"))</f>
        <v>【220.62】</v>
      </c>
      <c r="CM6" s="21">
        <f>IF(CM7="",NA(),CM7)</f>
        <v>12.82</v>
      </c>
      <c r="CN6" s="21">
        <f t="shared" ref="CN6:CV6" si="10">IF(CN7="",NA(),CN7)</f>
        <v>12.82</v>
      </c>
      <c r="CO6" s="21">
        <f t="shared" si="10"/>
        <v>12.82</v>
      </c>
      <c r="CP6" s="21">
        <f t="shared" si="10"/>
        <v>12.82</v>
      </c>
      <c r="CQ6" s="21">
        <f t="shared" si="10"/>
        <v>12.82</v>
      </c>
      <c r="CR6" s="21">
        <f t="shared" si="10"/>
        <v>42.56</v>
      </c>
      <c r="CS6" s="21">
        <f t="shared" si="10"/>
        <v>42.47</v>
      </c>
      <c r="CT6" s="21">
        <f t="shared" si="10"/>
        <v>42.4</v>
      </c>
      <c r="CU6" s="21">
        <f t="shared" si="10"/>
        <v>42.28</v>
      </c>
      <c r="CV6" s="21">
        <f t="shared" si="10"/>
        <v>41.06</v>
      </c>
      <c r="CW6" s="20" t="str">
        <f>IF(CW7="","",IF(CW7="-","【-】","【"&amp;SUBSTITUTE(TEXT(CW7,"#,##0.00"),"-","△")&amp;"】"))</f>
        <v>【42.22】</v>
      </c>
      <c r="CX6" s="21">
        <f>IF(CX7="",NA(),CX7)</f>
        <v>76.069999999999993</v>
      </c>
      <c r="CY6" s="21">
        <f t="shared" ref="CY6:DG6" si="11">IF(CY7="",NA(),CY7)</f>
        <v>80.099999999999994</v>
      </c>
      <c r="CZ6" s="21">
        <f t="shared" si="11"/>
        <v>81.209999999999994</v>
      </c>
      <c r="DA6" s="21">
        <f t="shared" si="11"/>
        <v>83.96</v>
      </c>
      <c r="DB6" s="21">
        <f t="shared" si="11"/>
        <v>84.78</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33669</v>
      </c>
      <c r="D7" s="23">
        <v>47</v>
      </c>
      <c r="E7" s="23">
        <v>17</v>
      </c>
      <c r="F7" s="23">
        <v>4</v>
      </c>
      <c r="G7" s="23">
        <v>0</v>
      </c>
      <c r="H7" s="23" t="s">
        <v>98</v>
      </c>
      <c r="I7" s="23" t="s">
        <v>99</v>
      </c>
      <c r="J7" s="23" t="s">
        <v>100</v>
      </c>
      <c r="K7" s="23" t="s">
        <v>101</v>
      </c>
      <c r="L7" s="23" t="s">
        <v>102</v>
      </c>
      <c r="M7" s="23" t="s">
        <v>103</v>
      </c>
      <c r="N7" s="24" t="s">
        <v>104</v>
      </c>
      <c r="O7" s="24" t="s">
        <v>105</v>
      </c>
      <c r="P7" s="24">
        <v>70.61</v>
      </c>
      <c r="Q7" s="24">
        <v>90.81</v>
      </c>
      <c r="R7" s="24">
        <v>2730</v>
      </c>
      <c r="S7" s="24">
        <v>5022</v>
      </c>
      <c r="T7" s="24">
        <v>590.74</v>
      </c>
      <c r="U7" s="24">
        <v>8.5</v>
      </c>
      <c r="V7" s="24">
        <v>3503</v>
      </c>
      <c r="W7" s="24">
        <v>1.96</v>
      </c>
      <c r="X7" s="24">
        <v>1787.24</v>
      </c>
      <c r="Y7" s="24">
        <v>40.619999999999997</v>
      </c>
      <c r="Z7" s="24">
        <v>43.22</v>
      </c>
      <c r="AA7" s="24">
        <v>47.38</v>
      </c>
      <c r="AB7" s="24">
        <v>40.69</v>
      </c>
      <c r="AC7" s="24">
        <v>43.44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3855.99</v>
      </c>
      <c r="BG7" s="24">
        <v>3514.89</v>
      </c>
      <c r="BH7" s="24">
        <v>3278.67</v>
      </c>
      <c r="BI7" s="24">
        <v>4962.1400000000003</v>
      </c>
      <c r="BJ7" s="24">
        <v>3076.49</v>
      </c>
      <c r="BK7" s="24">
        <v>1194.1500000000001</v>
      </c>
      <c r="BL7" s="24">
        <v>1206.79</v>
      </c>
      <c r="BM7" s="24">
        <v>1258.43</v>
      </c>
      <c r="BN7" s="24">
        <v>1163.75</v>
      </c>
      <c r="BO7" s="24">
        <v>1195.47</v>
      </c>
      <c r="BP7" s="24">
        <v>1182.1099999999999</v>
      </c>
      <c r="BQ7" s="24">
        <v>22.12</v>
      </c>
      <c r="BR7" s="24">
        <v>21.61</v>
      </c>
      <c r="BS7" s="24">
        <v>23.39</v>
      </c>
      <c r="BT7" s="24">
        <v>23.23</v>
      </c>
      <c r="BU7" s="24">
        <v>20.96</v>
      </c>
      <c r="BV7" s="24">
        <v>72.260000000000005</v>
      </c>
      <c r="BW7" s="24">
        <v>71.84</v>
      </c>
      <c r="BX7" s="24">
        <v>73.36</v>
      </c>
      <c r="BY7" s="24">
        <v>72.599999999999994</v>
      </c>
      <c r="BZ7" s="24">
        <v>69.430000000000007</v>
      </c>
      <c r="CA7" s="24">
        <v>73.78</v>
      </c>
      <c r="CB7" s="24">
        <v>734.04</v>
      </c>
      <c r="CC7" s="24">
        <v>768.45</v>
      </c>
      <c r="CD7" s="24">
        <v>722.99</v>
      </c>
      <c r="CE7" s="24">
        <v>665.95</v>
      </c>
      <c r="CF7" s="24">
        <v>807.52</v>
      </c>
      <c r="CG7" s="24">
        <v>230.02</v>
      </c>
      <c r="CH7" s="24">
        <v>228.47</v>
      </c>
      <c r="CI7" s="24">
        <v>224.88</v>
      </c>
      <c r="CJ7" s="24">
        <v>228.64</v>
      </c>
      <c r="CK7" s="24">
        <v>239.46</v>
      </c>
      <c r="CL7" s="24">
        <v>220.62</v>
      </c>
      <c r="CM7" s="24">
        <v>12.82</v>
      </c>
      <c r="CN7" s="24">
        <v>12.82</v>
      </c>
      <c r="CO7" s="24">
        <v>12.82</v>
      </c>
      <c r="CP7" s="24">
        <v>12.82</v>
      </c>
      <c r="CQ7" s="24">
        <v>12.82</v>
      </c>
      <c r="CR7" s="24">
        <v>42.56</v>
      </c>
      <c r="CS7" s="24">
        <v>42.47</v>
      </c>
      <c r="CT7" s="24">
        <v>42.4</v>
      </c>
      <c r="CU7" s="24">
        <v>42.28</v>
      </c>
      <c r="CV7" s="24">
        <v>41.06</v>
      </c>
      <c r="CW7" s="24">
        <v>42.22</v>
      </c>
      <c r="CX7" s="24">
        <v>76.069999999999993</v>
      </c>
      <c r="CY7" s="24">
        <v>80.099999999999994</v>
      </c>
      <c r="CZ7" s="24">
        <v>81.209999999999994</v>
      </c>
      <c r="DA7" s="24">
        <v>83.96</v>
      </c>
      <c r="DB7" s="24">
        <v>84.78</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2023-12-12T02:49:18Z</dcterms:created>
  <dcterms:modified xsi:type="dcterms:W3CDTF">2024-02-07T03:06:28Z</dcterms:modified>
  <cp:category>
  </cp:category>
</cp:coreProperties>
</file>