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hiwa-main\45_下水道課\020@《下水道経営係》\財務\財政状況公表\経営比較分析表\R04\提出\"/>
    </mc:Choice>
  </mc:AlternateContent>
  <xr:revisionPtr revIDLastSave="0" documentId="13_ncr:1_{E2CED425-C1D4-432F-A7C3-CF103844FB8D}" xr6:coauthVersionLast="36" xr6:coauthVersionMax="36" xr10:uidLastSave="{00000000-0000-0000-0000-000000000000}"/>
  <workbookProtection workbookAlgorithmName="SHA-512" workbookHashValue="eW9RbuidlsuUMnrcBdBEHM8a9bd4sBZD8RMa0UMi72IKe8oa7auMiBqtQw/SyQzVTZ2McFa8eLKWmSIKBTCHOA==" workbookSaltValue="ARKx8+deZyodpTkZteG4j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<sst xmlns="http://schemas.openxmlformats.org/spreadsheetml/2006/main" count="231" uniqueCount="116">
  <si>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</si>
  <si>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</si>
  <si>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</si>
  <si>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</si>
  <si>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</si>
  <si>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</si>
  <si>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</si>
  <si>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</si>
  <si>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</si>
  <si>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</si>
  <si>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</si>
  <si>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</si>
  <si>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</si>
  <si>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</si>
  <si>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</si>
  <si>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</si>
  <si>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</si>
  <si>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</si>
  <si>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</si>
  <si>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</si>
  <si>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</si>
  <si>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</si>
  <si>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</si>
  <si>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</si>
  <si>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</si>
  <si>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</si>
  <si>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</si>
  <si>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</si>
  <si>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</si>
  <si>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</si>
  <si>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</si>
  <si>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</si>
  <si>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</si>
  <si>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</si>
  <si>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</si>
  <si>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</si>
  <si>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</si>
  <si>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</si>
  <si>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</si>
  <si>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</si>
  <si>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</si>
  <si>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</si>
  <si>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</si>
  <si>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</si>
  <si>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</si>
  <si>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</si>
  <si>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</si>
  <si>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</si>
  <si>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</si>
  <si>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</si>
  <si>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</si>
  <si>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</si>
  <si>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</si>
  <si>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</si>
  <si>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</si>
  <si>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</si>
  <si>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</si>
  <si>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</si>
  <si>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</si>
  <si>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</si>
  <si>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</si>
  <si>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</si>
  <si>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</si>
  <si>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</si>
  <si>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</si>
  <si>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</si>
  <si>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</si>
  <si>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</si>
  <si>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</si>
  <si>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</si>
  <si>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</si>
  <si>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</si>
  <si>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</si>
  <si>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</si>
  <si>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</si>
  <si>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</si>
  <si>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</si>
  <si>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</si>
  <si>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</si>
  <si>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</si>
  <si>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</si>
  <si>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</si>
  <si>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</si>
  <si>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</si>
  <si>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</si>
  <si>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</si>
  <si>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</si>
  <si>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</si>
  <si>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</si>
  <si>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</si>
  <si>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</si>
  <si>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</si>
  <si>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</si>
  <si>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</si>
  <si>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</si>
  <si>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</si>
  <si>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</si>
  <si>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</si>
  <si>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</si>
  <si>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</si>
  <si>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</si>
  <si>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</si>
  <si>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</si>
  <si>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</si>
  <si>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</si>
  <si>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</si>
  <si>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</si>
  <si>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</si>
  <si>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</si>
  <si>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</si>
  <si>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</si>
  <si>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</si>
  <si>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</si>
  <si>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使用料収入については、接続世帯の増減がなく、有収水量が減少したことにより微減となりました。
　また、収支では、有収水量が減少したことにより汚水処理原価が増加しました。
　収支の状況は、使用料収入で維持管理費を賄えない状況にあり、維持管理費の一部、減価償却費等及び企業債の支払利息について、繰入金に頼っている状態です。
　</t>
    <rPh sb="17" eb="19">
      <t>ゾウゲン</t>
    </rPh>
    <rPh sb="23" eb="25">
      <t>ユウシュウ</t>
    </rPh>
    <rPh sb="25" eb="27">
      <t>スイリョウ</t>
    </rPh>
    <rPh sb="28" eb="30">
      <t>ゲンショウ</t>
    </rPh>
    <rPh sb="37" eb="39">
      <t>ビゲン</t>
    </rPh>
    <rPh sb="51" eb="53">
      <t>シュウシ</t>
    </rPh>
    <rPh sb="56" eb="60">
      <t>ユウシュウスイリョウ</t>
    </rPh>
    <rPh sb="61" eb="63">
      <t>ゲンショウ</t>
    </rPh>
    <rPh sb="77" eb="79">
      <t>ゾウカ</t>
    </rPh>
    <phoneticPr fontId="4"/>
  </si>
  <si>
    <t>　平成13年度から14年度にかけて整備したことから、耐用年数を超過した管路施設はありません。
　今後は処理場の電気設備等が耐用年数を超えるため、計画的な更新が必要となります。</t>
    <rPh sb="55" eb="57">
      <t>デンキ</t>
    </rPh>
    <rPh sb="57" eb="59">
      <t>セツビ</t>
    </rPh>
    <rPh sb="59" eb="60">
      <t>ナド</t>
    </rPh>
    <phoneticPr fontId="4"/>
  </si>
  <si>
    <t>　公共下水道と同一の使用料体系とする方針であることや、収益的支出のうち資本費の割合が高い状況であることから、経営改善は難しい状況にありますが、引き続き経年化により増大することが見込まれる維持管理費を抑制するとともに、水洗化率の向上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</si>
</sst>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39-4D82-BDC2-297B7570FD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39-4D82-BDC2-297B7570FD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23.53</c:v>
                </c:pt>
                <c:pt idx="1">
                  <c:v>23.53</c:v>
                </c:pt>
                <c:pt idx="2">
                  <c:v>23.53</c:v>
                </c:pt>
                <c:pt idx="3">
                  <c:v>32.35</c:v>
                </c:pt>
                <c:pt idx="4">
                  <c:v>32.35</c:v>
                </c:pt>
              </c:numCache>
            </c:numRef>
          </c:val>
          <c:extLst>
            <c:ext xmlns:c16="http://schemas.microsoft.com/office/drawing/2014/chart" uri="{C3380CC4-5D6E-409C-BE32-E72D297353CC}">
              <c16:uniqueId val="{00000000-3544-4272-BF87-5AFFD27C649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3544-4272-BF87-5AFFD27C649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81.63</c:v>
                </c:pt>
                <c:pt idx="1">
                  <c:v>84.75</c:v>
                </c:pt>
                <c:pt idx="2">
                  <c:v>86.21</c:v>
                </c:pt>
                <c:pt idx="3">
                  <c:v>86.21</c:v>
                </c:pt>
                <c:pt idx="4">
                  <c:v>85.19</c:v>
                </c:pt>
              </c:numCache>
            </c:numRef>
          </c:val>
          <c:extLst>
            <c:ext xmlns:c16="http://schemas.microsoft.com/office/drawing/2014/chart" uri="{C3380CC4-5D6E-409C-BE32-E72D297353CC}">
              <c16:uniqueId val="{00000000-0F53-4CC7-8584-D3C29DA7DD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0F53-4CC7-8584-D3C29DA7DD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73.23</c:v>
                </c:pt>
                <c:pt idx="1">
                  <c:v>110.29</c:v>
                </c:pt>
                <c:pt idx="2">
                  <c:v>99.91</c:v>
                </c:pt>
                <c:pt idx="3">
                  <c:v>98.58</c:v>
                </c:pt>
                <c:pt idx="4">
                  <c:v>98.87</c:v>
                </c:pt>
              </c:numCache>
            </c:numRef>
          </c:val>
          <c:extLst>
            <c:ext xmlns:c16="http://schemas.microsoft.com/office/drawing/2014/chart" uri="{C3380CC4-5D6E-409C-BE32-E72D297353CC}">
              <c16:uniqueId val="{00000000-3F02-4C86-B575-9F74FA0AA6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3F02-4C86-B575-9F74FA0AA6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26.76</c:v>
                </c:pt>
                <c:pt idx="1">
                  <c:v>29.44</c:v>
                </c:pt>
                <c:pt idx="2">
                  <c:v>32.119999999999997</c:v>
                </c:pt>
                <c:pt idx="3">
                  <c:v>34.799999999999997</c:v>
                </c:pt>
                <c:pt idx="4">
                  <c:v>37.229999999999997</c:v>
                </c:pt>
              </c:numCache>
            </c:numRef>
          </c:val>
          <c:extLst>
            <c:ext xmlns:c16="http://schemas.microsoft.com/office/drawing/2014/chart" uri="{C3380CC4-5D6E-409C-BE32-E72D297353CC}">
              <c16:uniqueId val="{00000000-4CDE-4BC4-B48B-78BEA19FC6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4CDE-4BC4-B48B-78BEA19FC6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F7-4AB1-8D64-1BDDB627D9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F7-4AB1-8D64-1BDDB627D9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63-499E-AE3C-6CE06CF761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1F63-499E-AE3C-6CE06CF761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20.72</c:v>
                </c:pt>
                <c:pt idx="1">
                  <c:v>31.3</c:v>
                </c:pt>
                <c:pt idx="2">
                  <c:v>32.26</c:v>
                </c:pt>
                <c:pt idx="3">
                  <c:v>29.05</c:v>
                </c:pt>
                <c:pt idx="4">
                  <c:v>33.54</c:v>
                </c:pt>
              </c:numCache>
            </c:numRef>
          </c:val>
          <c:extLst>
            <c:ext xmlns:c16="http://schemas.microsoft.com/office/drawing/2014/chart" uri="{C3380CC4-5D6E-409C-BE32-E72D297353CC}">
              <c16:uniqueId val="{00000000-20E3-4A58-A1A4-DD7C2D62FCB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20E3-4A58-A1A4-DD7C2D62FCB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8431.18</c:v>
                </c:pt>
                <c:pt idx="1">
                  <c:v>6545.26</c:v>
                </c:pt>
                <c:pt idx="2">
                  <c:v>4653.22</c:v>
                </c:pt>
                <c:pt idx="3">
                  <c:v>4421.6099999999997</c:v>
                </c:pt>
                <c:pt idx="4">
                  <c:v>4143.38</c:v>
                </c:pt>
              </c:numCache>
            </c:numRef>
          </c:val>
          <c:extLst>
            <c:ext xmlns:c16="http://schemas.microsoft.com/office/drawing/2014/chart" uri="{C3380CC4-5D6E-409C-BE32-E72D297353CC}">
              <c16:uniqueId val="{00000000-69E0-44C6-BF53-127FF08676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69E0-44C6-BF53-127FF08676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46.18</c:v>
                </c:pt>
                <c:pt idx="1">
                  <c:v>52.94</c:v>
                </c:pt>
                <c:pt idx="2">
                  <c:v>68.58</c:v>
                </c:pt>
                <c:pt idx="3">
                  <c:v>57.21</c:v>
                </c:pt>
                <c:pt idx="4">
                  <c:v>53.59</c:v>
                </c:pt>
              </c:numCache>
            </c:numRef>
          </c:val>
          <c:extLst>
            <c:ext xmlns:c16="http://schemas.microsoft.com/office/drawing/2014/chart" uri="{C3380CC4-5D6E-409C-BE32-E72D297353CC}">
              <c16:uniqueId val="{00000000-FD64-40EF-AC34-716668CE02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FD64-40EF-AC34-716668CE02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359.51</c:v>
                </c:pt>
                <c:pt idx="1">
                  <c:v>320</c:v>
                </c:pt>
                <c:pt idx="2">
                  <c:v>248.31</c:v>
                </c:pt>
                <c:pt idx="3">
                  <c:v>297.77999999999997</c:v>
                </c:pt>
                <c:pt idx="4">
                  <c:v>314.76</c:v>
                </c:pt>
              </c:numCache>
            </c:numRef>
          </c:val>
          <c:extLst>
            <c:ext xmlns:c16="http://schemas.microsoft.com/office/drawing/2014/chart" uri="{C3380CC4-5D6E-409C-BE32-E72D297353CC}">
              <c16:uniqueId val="{00000000-9B32-4AA4-B2F3-4008A2B5F7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9B32-4AA4-B2F3-4008A2B5F7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岩手県　紫波町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54">
        <f>データ!S6</f>
        <v>33049</v>
      </c>
      <c r="AM8" s="54"/>
      <c r="AN8" s="54"/>
      <c r="AO8" s="54"/>
      <c r="AP8" s="54"/>
      <c r="AQ8" s="54"/>
      <c r="AR8" s="54"/>
      <c r="AS8" s="54"/>
      <c r="AT8" s="53">
        <f>データ!T6</f>
        <v>238.98</v>
      </c>
      <c r="AU8" s="53"/>
      <c r="AV8" s="53"/>
      <c r="AW8" s="53"/>
      <c r="AX8" s="53"/>
      <c r="AY8" s="53"/>
      <c r="AZ8" s="53"/>
      <c r="BA8" s="53"/>
      <c r="BB8" s="53">
        <f>データ!U6</f>
        <v>138.29</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26.55</v>
      </c>
      <c r="J10" s="53"/>
      <c r="K10" s="53"/>
      <c r="L10" s="53"/>
      <c r="M10" s="53"/>
      <c r="N10" s="53"/>
      <c r="O10" s="53"/>
      <c r="P10" s="53">
        <f>データ!P6</f>
        <v>0.16</v>
      </c>
      <c r="Q10" s="53"/>
      <c r="R10" s="53"/>
      <c r="S10" s="53"/>
      <c r="T10" s="53"/>
      <c r="U10" s="53"/>
      <c r="V10" s="53"/>
      <c r="W10" s="53">
        <f>データ!Q6</f>
        <v>85.71</v>
      </c>
      <c r="X10" s="53"/>
      <c r="Y10" s="53"/>
      <c r="Z10" s="53"/>
      <c r="AA10" s="53"/>
      <c r="AB10" s="53"/>
      <c r="AC10" s="53"/>
      <c r="AD10" s="54">
        <f>データ!R6</f>
        <v>3630</v>
      </c>
      <c r="AE10" s="54"/>
      <c r="AF10" s="54"/>
      <c r="AG10" s="54"/>
      <c r="AH10" s="54"/>
      <c r="AI10" s="54"/>
      <c r="AJ10" s="54"/>
      <c r="AK10" s="2"/>
      <c r="AL10" s="54">
        <f>データ!V6</f>
        <v>54</v>
      </c>
      <c r="AM10" s="54"/>
      <c r="AN10" s="54"/>
      <c r="AO10" s="54"/>
      <c r="AP10" s="54"/>
      <c r="AQ10" s="54"/>
      <c r="AR10" s="54"/>
      <c r="AS10" s="54"/>
      <c r="AT10" s="53">
        <f>データ!W6</f>
        <v>7.0000000000000007E-2</v>
      </c>
      <c r="AU10" s="53"/>
      <c r="AV10" s="53"/>
      <c r="AW10" s="53"/>
      <c r="AX10" s="53"/>
      <c r="AY10" s="53"/>
      <c r="AZ10" s="53"/>
      <c r="BA10" s="53"/>
      <c r="BB10" s="53">
        <f>データ!X6</f>
        <v>771.43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reL72yB1zVmZNsTlHNHNN6dCnPk7LoObVcn3cl/L8DuJafWHcmW7mgk3L23IhjMSugXy3cRO4Opqy+fwgqkF1g==" saltValue="ijgxe5uZcfTso7UJ43Nb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33219</v>
      </c>
      <c r="D6" s="19">
        <f t="shared" si="3"/>
        <v>46</v>
      </c>
      <c r="E6" s="19">
        <f t="shared" si="3"/>
        <v>17</v>
      </c>
      <c r="F6" s="19">
        <f t="shared" si="3"/>
        <v>9</v>
      </c>
      <c r="G6" s="19">
        <f t="shared" si="3"/>
        <v>0</v>
      </c>
      <c r="H6" s="19" t="str">
        <f t="shared" si="3"/>
        <v>岩手県　紫波町</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26.55</v>
      </c>
      <c r="P6" s="20">
        <f t="shared" si="3"/>
        <v>0.16</v>
      </c>
      <c r="Q6" s="20">
        <f t="shared" si="3"/>
        <v>85.71</v>
      </c>
      <c r="R6" s="20">
        <f t="shared" si="3"/>
        <v>3630</v>
      </c>
      <c r="S6" s="20">
        <f t="shared" si="3"/>
        <v>33049</v>
      </c>
      <c r="T6" s="20">
        <f t="shared" si="3"/>
        <v>238.98</v>
      </c>
      <c r="U6" s="20">
        <f t="shared" si="3"/>
        <v>138.29</v>
      </c>
      <c r="V6" s="20">
        <f t="shared" si="3"/>
        <v>54</v>
      </c>
      <c r="W6" s="20">
        <f t="shared" si="3"/>
        <v>7.0000000000000007E-2</v>
      </c>
      <c r="X6" s="20">
        <f t="shared" si="3"/>
        <v>771.43</v>
      </c>
      <c r="Y6" s="21">
        <f>IF(Y7="",NA(),Y7)</f>
        <v>73.23</v>
      </c>
      <c r="Z6" s="21">
        <f t="shared" ref="Z6:AH6" si="4">IF(Z7="",NA(),Z7)</f>
        <v>110.29</v>
      </c>
      <c r="AA6" s="21">
        <f t="shared" si="4"/>
        <v>99.91</v>
      </c>
      <c r="AB6" s="21">
        <f t="shared" si="4"/>
        <v>98.58</v>
      </c>
      <c r="AC6" s="21">
        <f t="shared" si="4"/>
        <v>98.87</v>
      </c>
      <c r="AD6" s="21">
        <f t="shared" si="4"/>
        <v>91.26</v>
      </c>
      <c r="AE6" s="21">
        <f t="shared" si="4"/>
        <v>99.2</v>
      </c>
      <c r="AF6" s="21">
        <f t="shared" si="4"/>
        <v>100.42</v>
      </c>
      <c r="AG6" s="21">
        <f t="shared" si="4"/>
        <v>98.03</v>
      </c>
      <c r="AH6" s="21">
        <f t="shared" si="4"/>
        <v>105.46</v>
      </c>
      <c r="AI6" s="20" t="str">
        <f>IF(AI7="","",IF(AI7="-","【-】","【"&amp;SUBSTITUTE(TEXT(AI7,"#,##0.00"),"-","△")&amp;"】"))</f>
        <v>【105.41】</v>
      </c>
      <c r="AJ6" s="20">
        <f>IF(AJ7="",NA(),AJ7)</f>
        <v>0</v>
      </c>
      <c r="AK6" s="20">
        <f t="shared" ref="AK6:AS6" si="5">IF(AK7="",NA(),AK7)</f>
        <v>0</v>
      </c>
      <c r="AL6" s="20">
        <f t="shared" si="5"/>
        <v>0</v>
      </c>
      <c r="AM6" s="20">
        <f t="shared" si="5"/>
        <v>0</v>
      </c>
      <c r="AN6" s="20">
        <f t="shared" si="5"/>
        <v>0</v>
      </c>
      <c r="AO6" s="21">
        <f t="shared" si="5"/>
        <v>1597.09</v>
      </c>
      <c r="AP6" s="21">
        <f t="shared" si="5"/>
        <v>1500.46</v>
      </c>
      <c r="AQ6" s="21">
        <f t="shared" si="5"/>
        <v>762.05</v>
      </c>
      <c r="AR6" s="21">
        <f t="shared" si="5"/>
        <v>755.68</v>
      </c>
      <c r="AS6" s="21">
        <f t="shared" si="5"/>
        <v>806.39</v>
      </c>
      <c r="AT6" s="20" t="str">
        <f>IF(AT7="","",IF(AT7="-","【-】","【"&amp;SUBSTITUTE(TEXT(AT7,"#,##0.00"),"-","△")&amp;"】"))</f>
        <v>【787.78】</v>
      </c>
      <c r="AU6" s="21">
        <f>IF(AU7="",NA(),AU7)</f>
        <v>20.72</v>
      </c>
      <c r="AV6" s="21">
        <f t="shared" ref="AV6:BD6" si="6">IF(AV7="",NA(),AV7)</f>
        <v>31.3</v>
      </c>
      <c r="AW6" s="21">
        <f t="shared" si="6"/>
        <v>32.26</v>
      </c>
      <c r="AX6" s="21">
        <f t="shared" si="6"/>
        <v>29.05</v>
      </c>
      <c r="AY6" s="21">
        <f t="shared" si="6"/>
        <v>33.54</v>
      </c>
      <c r="AZ6" s="21">
        <f t="shared" si="6"/>
        <v>88.56</v>
      </c>
      <c r="BA6" s="21">
        <f t="shared" si="6"/>
        <v>81.260000000000005</v>
      </c>
      <c r="BB6" s="21">
        <f t="shared" si="6"/>
        <v>92.61</v>
      </c>
      <c r="BC6" s="21">
        <f t="shared" si="6"/>
        <v>91.41</v>
      </c>
      <c r="BD6" s="21">
        <f t="shared" si="6"/>
        <v>96.26</v>
      </c>
      <c r="BE6" s="20" t="str">
        <f>IF(BE7="","",IF(BE7="-","【-】","【"&amp;SUBSTITUTE(TEXT(BE7,"#,##0.00"),"-","△")&amp;"】"))</f>
        <v>【96.87】</v>
      </c>
      <c r="BF6" s="21">
        <f>IF(BF7="",NA(),BF7)</f>
        <v>8431.18</v>
      </c>
      <c r="BG6" s="21">
        <f t="shared" ref="BG6:BO6" si="7">IF(BG7="",NA(),BG7)</f>
        <v>6545.26</v>
      </c>
      <c r="BH6" s="21">
        <f t="shared" si="7"/>
        <v>4653.22</v>
      </c>
      <c r="BI6" s="21">
        <f t="shared" si="7"/>
        <v>4421.6099999999997</v>
      </c>
      <c r="BJ6" s="21">
        <f t="shared" si="7"/>
        <v>4143.38</v>
      </c>
      <c r="BK6" s="21">
        <f t="shared" si="7"/>
        <v>1837.88</v>
      </c>
      <c r="BL6" s="21">
        <f t="shared" si="7"/>
        <v>1748.51</v>
      </c>
      <c r="BM6" s="21">
        <f t="shared" si="7"/>
        <v>1640.16</v>
      </c>
      <c r="BN6" s="21">
        <f t="shared" si="7"/>
        <v>1521.05</v>
      </c>
      <c r="BO6" s="21">
        <f t="shared" si="7"/>
        <v>1490.65</v>
      </c>
      <c r="BP6" s="20" t="str">
        <f>IF(BP7="","",IF(BP7="-","【-】","【"&amp;SUBSTITUTE(TEXT(BP7,"#,##0.00"),"-","△")&amp;"】"))</f>
        <v>【1,496.36】</v>
      </c>
      <c r="BQ6" s="21">
        <f>IF(BQ7="",NA(),BQ7)</f>
        <v>46.18</v>
      </c>
      <c r="BR6" s="21">
        <f t="shared" ref="BR6:BZ6" si="8">IF(BR7="",NA(),BR7)</f>
        <v>52.94</v>
      </c>
      <c r="BS6" s="21">
        <f t="shared" si="8"/>
        <v>68.58</v>
      </c>
      <c r="BT6" s="21">
        <f t="shared" si="8"/>
        <v>57.21</v>
      </c>
      <c r="BU6" s="21">
        <f t="shared" si="8"/>
        <v>53.59</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359.51</v>
      </c>
      <c r="CC6" s="21">
        <f t="shared" ref="CC6:CK6" si="9">IF(CC7="",NA(),CC7)</f>
        <v>320</v>
      </c>
      <c r="CD6" s="21">
        <f t="shared" si="9"/>
        <v>248.31</v>
      </c>
      <c r="CE6" s="21">
        <f t="shared" si="9"/>
        <v>297.77999999999997</v>
      </c>
      <c r="CF6" s="21">
        <f t="shared" si="9"/>
        <v>314.76</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23.53</v>
      </c>
      <c r="CN6" s="21">
        <f t="shared" ref="CN6:CV6" si="10">IF(CN7="",NA(),CN7)</f>
        <v>23.53</v>
      </c>
      <c r="CO6" s="21">
        <f t="shared" si="10"/>
        <v>23.53</v>
      </c>
      <c r="CP6" s="21">
        <f t="shared" si="10"/>
        <v>32.35</v>
      </c>
      <c r="CQ6" s="21">
        <f t="shared" si="10"/>
        <v>32.35</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81.63</v>
      </c>
      <c r="CY6" s="21">
        <f t="shared" ref="CY6:DG6" si="11">IF(CY7="",NA(),CY7)</f>
        <v>84.75</v>
      </c>
      <c r="CZ6" s="21">
        <f t="shared" si="11"/>
        <v>86.21</v>
      </c>
      <c r="DA6" s="21">
        <f t="shared" si="11"/>
        <v>86.21</v>
      </c>
      <c r="DB6" s="21">
        <f t="shared" si="11"/>
        <v>85.19</v>
      </c>
      <c r="DC6" s="21">
        <f t="shared" si="11"/>
        <v>91.52</v>
      </c>
      <c r="DD6" s="21">
        <f t="shared" si="11"/>
        <v>90.33</v>
      </c>
      <c r="DE6" s="21">
        <f t="shared" si="11"/>
        <v>90.04</v>
      </c>
      <c r="DF6" s="21">
        <f t="shared" si="11"/>
        <v>90.58</v>
      </c>
      <c r="DG6" s="21">
        <f t="shared" si="11"/>
        <v>90.11</v>
      </c>
      <c r="DH6" s="20" t="str">
        <f>IF(DH7="","",IF(DH7="-","【-】","【"&amp;SUBSTITUTE(TEXT(DH7,"#,##0.00"),"-","△")&amp;"】"))</f>
        <v>【89.98】</v>
      </c>
      <c r="DI6" s="21">
        <f>IF(DI7="",NA(),DI7)</f>
        <v>26.76</v>
      </c>
      <c r="DJ6" s="21">
        <f t="shared" ref="DJ6:DR6" si="12">IF(DJ7="",NA(),DJ7)</f>
        <v>29.44</v>
      </c>
      <c r="DK6" s="21">
        <f t="shared" si="12"/>
        <v>32.119999999999997</v>
      </c>
      <c r="DL6" s="21">
        <f t="shared" si="12"/>
        <v>34.799999999999997</v>
      </c>
      <c r="DM6" s="21">
        <f t="shared" si="12"/>
        <v>37.229999999999997</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33219</v>
      </c>
      <c r="D7" s="23">
        <v>46</v>
      </c>
      <c r="E7" s="23">
        <v>17</v>
      </c>
      <c r="F7" s="23">
        <v>9</v>
      </c>
      <c r="G7" s="23">
        <v>0</v>
      </c>
      <c r="H7" s="23" t="s">
        <v>96</v>
      </c>
      <c r="I7" s="23" t="s">
        <v>97</v>
      </c>
      <c r="J7" s="23" t="s">
        <v>98</v>
      </c>
      <c r="K7" s="23" t="s">
        <v>99</v>
      </c>
      <c r="L7" s="23" t="s">
        <v>100</v>
      </c>
      <c r="M7" s="23" t="s">
        <v>101</v>
      </c>
      <c r="N7" s="24" t="s">
        <v>102</v>
      </c>
      <c r="O7" s="24">
        <v>26.55</v>
      </c>
      <c r="P7" s="24">
        <v>0.16</v>
      </c>
      <c r="Q7" s="24">
        <v>85.71</v>
      </c>
      <c r="R7" s="24">
        <v>3630</v>
      </c>
      <c r="S7" s="24">
        <v>33049</v>
      </c>
      <c r="T7" s="24">
        <v>238.98</v>
      </c>
      <c r="U7" s="24">
        <v>138.29</v>
      </c>
      <c r="V7" s="24">
        <v>54</v>
      </c>
      <c r="W7" s="24">
        <v>7.0000000000000007E-2</v>
      </c>
      <c r="X7" s="24">
        <v>771.43</v>
      </c>
      <c r="Y7" s="24">
        <v>73.23</v>
      </c>
      <c r="Z7" s="24">
        <v>110.29</v>
      </c>
      <c r="AA7" s="24">
        <v>99.91</v>
      </c>
      <c r="AB7" s="24">
        <v>98.58</v>
      </c>
      <c r="AC7" s="24">
        <v>98.87</v>
      </c>
      <c r="AD7" s="24">
        <v>91.26</v>
      </c>
      <c r="AE7" s="24">
        <v>99.2</v>
      </c>
      <c r="AF7" s="24">
        <v>100.42</v>
      </c>
      <c r="AG7" s="24">
        <v>98.03</v>
      </c>
      <c r="AH7" s="24">
        <v>105.46</v>
      </c>
      <c r="AI7" s="24">
        <v>105.41</v>
      </c>
      <c r="AJ7" s="24">
        <v>0</v>
      </c>
      <c r="AK7" s="24">
        <v>0</v>
      </c>
      <c r="AL7" s="24">
        <v>0</v>
      </c>
      <c r="AM7" s="24">
        <v>0</v>
      </c>
      <c r="AN7" s="24">
        <v>0</v>
      </c>
      <c r="AO7" s="24">
        <v>1597.09</v>
      </c>
      <c r="AP7" s="24">
        <v>1500.46</v>
      </c>
      <c r="AQ7" s="24">
        <v>762.05</v>
      </c>
      <c r="AR7" s="24">
        <v>755.68</v>
      </c>
      <c r="AS7" s="24">
        <v>806.39</v>
      </c>
      <c r="AT7" s="24">
        <v>787.78</v>
      </c>
      <c r="AU7" s="24">
        <v>20.72</v>
      </c>
      <c r="AV7" s="24">
        <v>31.3</v>
      </c>
      <c r="AW7" s="24">
        <v>32.26</v>
      </c>
      <c r="AX7" s="24">
        <v>29.05</v>
      </c>
      <c r="AY7" s="24">
        <v>33.54</v>
      </c>
      <c r="AZ7" s="24">
        <v>88.56</v>
      </c>
      <c r="BA7" s="24">
        <v>81.260000000000005</v>
      </c>
      <c r="BB7" s="24">
        <v>92.61</v>
      </c>
      <c r="BC7" s="24">
        <v>91.41</v>
      </c>
      <c r="BD7" s="24">
        <v>96.26</v>
      </c>
      <c r="BE7" s="24">
        <v>96.87</v>
      </c>
      <c r="BF7" s="24">
        <v>8431.18</v>
      </c>
      <c r="BG7" s="24">
        <v>6545.26</v>
      </c>
      <c r="BH7" s="24">
        <v>4653.22</v>
      </c>
      <c r="BI7" s="24">
        <v>4421.6099999999997</v>
      </c>
      <c r="BJ7" s="24">
        <v>4143.38</v>
      </c>
      <c r="BK7" s="24">
        <v>1837.88</v>
      </c>
      <c r="BL7" s="24">
        <v>1748.51</v>
      </c>
      <c r="BM7" s="24">
        <v>1640.16</v>
      </c>
      <c r="BN7" s="24">
        <v>1521.05</v>
      </c>
      <c r="BO7" s="24">
        <v>1490.65</v>
      </c>
      <c r="BP7" s="24">
        <v>1496.36</v>
      </c>
      <c r="BQ7" s="24">
        <v>46.18</v>
      </c>
      <c r="BR7" s="24">
        <v>52.94</v>
      </c>
      <c r="BS7" s="24">
        <v>68.58</v>
      </c>
      <c r="BT7" s="24">
        <v>57.21</v>
      </c>
      <c r="BU7" s="24">
        <v>53.59</v>
      </c>
      <c r="BV7" s="24">
        <v>35.03</v>
      </c>
      <c r="BW7" s="24">
        <v>34.99</v>
      </c>
      <c r="BX7" s="24">
        <v>38.270000000000003</v>
      </c>
      <c r="BY7" s="24">
        <v>37.520000000000003</v>
      </c>
      <c r="BZ7" s="24">
        <v>34.96</v>
      </c>
      <c r="CA7" s="24">
        <v>35.159999999999997</v>
      </c>
      <c r="CB7" s="24">
        <v>359.51</v>
      </c>
      <c r="CC7" s="24">
        <v>320</v>
      </c>
      <c r="CD7" s="24">
        <v>248.31</v>
      </c>
      <c r="CE7" s="24">
        <v>297.77999999999997</v>
      </c>
      <c r="CF7" s="24">
        <v>314.76</v>
      </c>
      <c r="CG7" s="24">
        <v>525.22</v>
      </c>
      <c r="CH7" s="24">
        <v>520.91999999999996</v>
      </c>
      <c r="CI7" s="24">
        <v>486.77</v>
      </c>
      <c r="CJ7" s="24">
        <v>502.1</v>
      </c>
      <c r="CK7" s="24">
        <v>539.07000000000005</v>
      </c>
      <c r="CL7" s="24">
        <v>534.98</v>
      </c>
      <c r="CM7" s="24">
        <v>23.53</v>
      </c>
      <c r="CN7" s="24">
        <v>23.53</v>
      </c>
      <c r="CO7" s="24">
        <v>23.53</v>
      </c>
      <c r="CP7" s="24">
        <v>32.35</v>
      </c>
      <c r="CQ7" s="24">
        <v>32.35</v>
      </c>
      <c r="CR7" s="24">
        <v>35.340000000000003</v>
      </c>
      <c r="CS7" s="24">
        <v>34.68</v>
      </c>
      <c r="CT7" s="24">
        <v>34.700000000000003</v>
      </c>
      <c r="CU7" s="24">
        <v>46.83</v>
      </c>
      <c r="CV7" s="24">
        <v>33.74</v>
      </c>
      <c r="CW7" s="24">
        <v>33.840000000000003</v>
      </c>
      <c r="CX7" s="24">
        <v>81.63</v>
      </c>
      <c r="CY7" s="24">
        <v>84.75</v>
      </c>
      <c r="CZ7" s="24">
        <v>86.21</v>
      </c>
      <c r="DA7" s="24">
        <v>86.21</v>
      </c>
      <c r="DB7" s="24">
        <v>85.19</v>
      </c>
      <c r="DC7" s="24">
        <v>91.52</v>
      </c>
      <c r="DD7" s="24">
        <v>90.33</v>
      </c>
      <c r="DE7" s="24">
        <v>90.04</v>
      </c>
      <c r="DF7" s="24">
        <v>90.58</v>
      </c>
      <c r="DG7" s="24">
        <v>90.11</v>
      </c>
      <c r="DH7" s="24">
        <v>89.98</v>
      </c>
      <c r="DI7" s="24">
        <v>26.76</v>
      </c>
      <c r="DJ7" s="24">
        <v>29.44</v>
      </c>
      <c r="DK7" s="24">
        <v>32.119999999999997</v>
      </c>
      <c r="DL7" s="24">
        <v>34.799999999999997</v>
      </c>
      <c r="DM7" s="24">
        <v>37.229999999999997</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佐藤　孝宜</cp:lastModifiedBy>
  <dcterms:created xsi:type="dcterms:W3CDTF">2023-12-12T01:06:15Z</dcterms:created>
  <dcterms:modified xsi:type="dcterms:W3CDTF">2024-01-17T04:45:05Z</dcterms:modified>
  <cp:category>
  </cp:category>
</cp:coreProperties>
</file>