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Q0k0lL9W6scZSi5c/2QmVlIToakF7m413McnGklkzqZUY7rwc3ftlRO0u1ucsV/gvbkgpw+V+qz0lY5QqEipw==" workbookSaltValue="fXYzyg3WhDbI6A+7Oh2ZI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B10" i="4"/>
  <c r="BB8" i="4"/>
  <c r="AD8" i="4"/>
  <c r="W8" i="4"/>
  <c r="I8" i="4"/>
  <c r="B8" i="4"/>
</calcChain>
</file>

<file path=xl/sharedStrings.xml><?xml version="1.0" encoding="utf-8"?>
<sst xmlns="http://schemas.openxmlformats.org/spreadsheetml/2006/main" count="251" uniqueCount="119">
  <si>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</si>
  <si>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</si>
  <si>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</si>
  <si>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</si>
  <si>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</si>
  <si>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</si>
  <si>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</si>
  <si>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</si>
  <si>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</si>
  <si>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</si>
  <si>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</si>
  <si>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</si>
  <si>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</si>
  <si>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</si>
  <si>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</si>
  <si>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</si>
  <si>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</si>
  <si>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</si>
  <si>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</si>
  <si>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</si>
  <si>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</si>
  <si>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</si>
  <si>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</si>
  <si>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</si>
  <si>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</si>
  <si>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</si>
  <si>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</si>
  <si>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</si>
  <si>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</si>
  <si>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</si>
  <si>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</si>
  <si>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</si>
  <si>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</si>
  <si>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</si>
  <si>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</si>
  <si>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</si>
  <si>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</si>
  <si>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</si>
  <si>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</si>
  <si>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</si>
  <si>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</si>
  <si>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</si>
  <si>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</si>
  <si>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</si>
  <si>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</si>
  <si>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</si>
  <si>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</si>
  <si>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</si>
  <si>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</si>
  <si>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</si>
  <si>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</si>
  <si>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</si>
  <si>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</si>
  <si>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</si>
  <si>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</si>
  <si>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</si>
  <si>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</si>
  <si>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</si>
  <si>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</si>
  <si>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</si>
  <si>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</si>
  <si>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</si>
  <si>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</si>
  <si>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</si>
  <si>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</si>
  <si>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</si>
  <si>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</si>
  <si>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</si>
  <si>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</si>
  <si>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</si>
  <si>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</si>
  <si>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</si>
  <si>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</si>
  <si>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</si>
  <si>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</si>
  <si>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</si>
  <si>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</si>
  <si>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</si>
  <si>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</si>
  <si>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</si>
  <si>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</si>
  <si>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</si>
  <si>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</si>
  <si>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</si>
  <si>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</si>
  <si>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</si>
  <si>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</si>
  <si>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</si>
  <si>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</si>
  <si>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</si>
  <si>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</si>
  <si>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</si>
  <si>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</si>
  <si>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</si>
  <si>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</si>
  <si>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</si>
  <si>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</si>
  <si>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</si>
  <si>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岩手町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</si>
  <si>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</si>
  <si>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</si>
  <si>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</si>
  <si>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</si>
  <si>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</si>
  <si>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</si>
  <si>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</si>
  <si>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</si>
  <si>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</si>
  <si>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</si>
  <si>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</si>
  <si>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</si>
  <si>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</si>
  <si>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</si>
  <si>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</si>
  <si>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</si>
  <si>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</si>
  <si>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当町の特定地域生活排水処理事業は平成19年に事業開始しており、まだ、更新を要する施設は発生していない状況です。
　今後、老朽化による修繕費の増加や、将来の設備更新に備えて、適切な管理による設備の延命化及び更新財源など、備えていく必要があります。</t>
    <rPh sb="17" eb="19">
      <t>ヘイセイ</t>
    </rPh>
    <rPh sb="21" eb="22">
      <t>ネン</t>
    </rPh>
    <rPh sb="35" eb="37">
      <t>コウシン</t>
    </rPh>
    <rPh sb="38" eb="39">
      <t>ヨウ</t>
    </rPh>
    <rPh sb="41" eb="43">
      <t>シセツ</t>
    </rPh>
    <rPh sb="44" eb="46">
      <t>ハッセイ</t>
    </rPh>
    <rPh sb="51" eb="53">
      <t>ジョウキョウ</t>
    </rPh>
    <rPh sb="58" eb="60">
      <t>コンゴ</t>
    </rPh>
    <rPh sb="61" eb="64">
      <t>ロウキュウカ</t>
    </rPh>
    <rPh sb="67" eb="69">
      <t>シュウゼン</t>
    </rPh>
    <rPh sb="69" eb="70">
      <t>ヒ</t>
    </rPh>
    <rPh sb="71" eb="72">
      <t>ゾウ</t>
    </rPh>
    <rPh sb="72" eb="73">
      <t>カ</t>
    </rPh>
    <rPh sb="103" eb="105">
      <t>コウシン</t>
    </rPh>
    <rPh sb="105" eb="107">
      <t>ザイゲン</t>
    </rPh>
    <phoneticPr fontId="4"/>
  </si>
  <si>
    <t>当町の特定地域生活排水処理事業（岩手町戸別浄化槽事業）は平成19年度から開始され、令和４年度末で浄化槽282基を管理・運営しています。
　①収益的収支比率では、使用料収入は浄化槽の整備により増加しているものの、管理基数増加による管理委託費の増や修繕費も発生してきており、収支比率は減少傾向となっていく見込みです。
　④企業債残高対事業規模比率は、平均より高いの状況にあります。元金償還が進み減少する見込みですが、起債償還のため繰入金を充てている状況であり、使用料改定の実施により改善に取り組む必要があります。
　⑤経費回収率は91.95%となり、維持管理費増加により汚水処理費の回収が100%を下回りました。適正使用料の見直しを行う必要があります。
　⑥汚水処理原価は、当町は類似団体に比べてコストが抑えられています。
　今後は整備基数増加に伴い管理委託費や経年による修繕費増加等で維持管理費用が増加する見込みとなっています。
　また、更新財源の確保が課題となっています。</t>
    <rPh sb="41" eb="43">
      <t>レイワ</t>
    </rPh>
    <rPh sb="80" eb="83">
      <t>シヨウリョウ</t>
    </rPh>
    <rPh sb="83" eb="85">
      <t>シュウニュウ</t>
    </rPh>
    <rPh sb="86" eb="89">
      <t>ジョウカソウ</t>
    </rPh>
    <rPh sb="90" eb="92">
      <t>セイビ</t>
    </rPh>
    <rPh sb="95" eb="97">
      <t>ゾウカ</t>
    </rPh>
    <rPh sb="105" eb="107">
      <t>カンリ</t>
    </rPh>
    <rPh sb="107" eb="109">
      <t>キスウ</t>
    </rPh>
    <rPh sb="109" eb="111">
      <t>ゾウカ</t>
    </rPh>
    <rPh sb="114" eb="116">
      <t>カンリ</t>
    </rPh>
    <rPh sb="116" eb="118">
      <t>イタク</t>
    </rPh>
    <rPh sb="118" eb="119">
      <t>ヒ</t>
    </rPh>
    <rPh sb="120" eb="121">
      <t>ゾウ</t>
    </rPh>
    <rPh sb="122" eb="124">
      <t>シュウゼン</t>
    </rPh>
    <rPh sb="124" eb="125">
      <t>ヒ</t>
    </rPh>
    <rPh sb="126" eb="128">
      <t>ハッセイ</t>
    </rPh>
    <rPh sb="135" eb="137">
      <t>シュウシ</t>
    </rPh>
    <rPh sb="137" eb="139">
      <t>ヒリツ</t>
    </rPh>
    <rPh sb="140" eb="142">
      <t>ゲンショウ</t>
    </rPh>
    <rPh sb="142" eb="144">
      <t>ケイコウ</t>
    </rPh>
    <rPh sb="150" eb="152">
      <t>ミコ</t>
    </rPh>
    <rPh sb="180" eb="182">
      <t>ジョウキョウ</t>
    </rPh>
    <rPh sb="190" eb="192">
      <t>ショウカン</t>
    </rPh>
    <rPh sb="193" eb="194">
      <t>スス</t>
    </rPh>
    <rPh sb="199" eb="201">
      <t>ミコ</t>
    </rPh>
    <rPh sb="206" eb="208">
      <t>キサイ</t>
    </rPh>
    <rPh sb="208" eb="210">
      <t>ショウカン</t>
    </rPh>
    <rPh sb="213" eb="215">
      <t>クリイレ</t>
    </rPh>
    <rPh sb="215" eb="216">
      <t>キン</t>
    </rPh>
    <rPh sb="217" eb="218">
      <t>ア</t>
    </rPh>
    <rPh sb="222" eb="224">
      <t>ジョウキョウ</t>
    </rPh>
    <rPh sb="228" eb="231">
      <t>シヨウリョウ</t>
    </rPh>
    <rPh sb="231" eb="233">
      <t>カイテイ</t>
    </rPh>
    <rPh sb="234" eb="236">
      <t>ジッシ</t>
    </rPh>
    <rPh sb="239" eb="241">
      <t>カイゼン</t>
    </rPh>
    <rPh sb="242" eb="243">
      <t>ト</t>
    </rPh>
    <rPh sb="244" eb="245">
      <t>ク</t>
    </rPh>
    <rPh sb="246" eb="248">
      <t>ヒツヨウ</t>
    </rPh>
    <rPh sb="273" eb="275">
      <t>イジ</t>
    </rPh>
    <rPh sb="275" eb="277">
      <t>カンリ</t>
    </rPh>
    <rPh sb="277" eb="278">
      <t>ヒ</t>
    </rPh>
    <rPh sb="278" eb="280">
      <t>ゾウカ</t>
    </rPh>
    <rPh sb="283" eb="285">
      <t>オスイ</t>
    </rPh>
    <rPh sb="285" eb="287">
      <t>ショリ</t>
    </rPh>
    <rPh sb="287" eb="288">
      <t>ヒ</t>
    </rPh>
    <rPh sb="289" eb="291">
      <t>カイシュウ</t>
    </rPh>
    <rPh sb="297" eb="299">
      <t>シタマワ</t>
    </rPh>
    <rPh sb="304" eb="306">
      <t>テキセイ</t>
    </rPh>
    <rPh sb="306" eb="309">
      <t>シヨウリョウ</t>
    </rPh>
    <rPh sb="310" eb="312">
      <t>ミナオ</t>
    </rPh>
    <rPh sb="314" eb="315">
      <t>オコナ</t>
    </rPh>
    <rPh sb="316" eb="318">
      <t>ヒツヨウ</t>
    </rPh>
    <rPh sb="364" eb="366">
      <t>セイビ</t>
    </rPh>
    <rPh sb="366" eb="368">
      <t>キスウ</t>
    </rPh>
    <rPh sb="368" eb="370">
      <t>ゾウカ</t>
    </rPh>
    <rPh sb="371" eb="372">
      <t>トモナ</t>
    </rPh>
    <rPh sb="379" eb="381">
      <t>ケイネン</t>
    </rPh>
    <rPh sb="384" eb="386">
      <t>シュウゼン</t>
    </rPh>
    <rPh sb="386" eb="387">
      <t>ヒ</t>
    </rPh>
    <rPh sb="387" eb="389">
      <t>ゾウカ</t>
    </rPh>
    <rPh sb="389" eb="390">
      <t>トウ</t>
    </rPh>
    <rPh sb="391" eb="393">
      <t>イジ</t>
    </rPh>
    <rPh sb="393" eb="395">
      <t>カンリ</t>
    </rPh>
    <rPh sb="395" eb="397">
      <t>ヒヨウ</t>
    </rPh>
    <rPh sb="398" eb="400">
      <t>ゾウカ</t>
    </rPh>
    <rPh sb="418" eb="420">
      <t>コウシン</t>
    </rPh>
    <rPh sb="420" eb="422">
      <t>ザイゲン</t>
    </rPh>
    <rPh sb="423" eb="425">
      <t>カクホ</t>
    </rPh>
    <rPh sb="426" eb="428">
      <t>カダイ</t>
    </rPh>
    <phoneticPr fontId="4"/>
  </si>
  <si>
    <t>　当町の浄化槽事業は収支及び経費回収率が減少傾向にあります。今後の施設老朽化に備え、長期的な施設更新及び財政計画の策定・実施に加え、経営及び情報開示に資するため、令和6年度に地方公営企業法適用の予定です。
　維持管理費増に伴い、適正料金の見直しを検討し、経費回収及び健全経営の資金確保に努めます。
　また、浄化槽設置基数が充分でないため、環境整備の観点から、より一層の事業拡大を図る必要があります。</t>
    <rPh sb="10" eb="12">
      <t>シュウシ</t>
    </rPh>
    <rPh sb="12" eb="13">
      <t>オヨ</t>
    </rPh>
    <rPh sb="14" eb="16">
      <t>ケイヒ</t>
    </rPh>
    <rPh sb="16" eb="18">
      <t>カイシュウ</t>
    </rPh>
    <rPh sb="18" eb="19">
      <t>リツ</t>
    </rPh>
    <rPh sb="20" eb="22">
      <t>ゲンショウ</t>
    </rPh>
    <rPh sb="22" eb="24">
      <t>ケイコウ</t>
    </rPh>
    <rPh sb="81" eb="83">
      <t>レイワ</t>
    </rPh>
    <rPh sb="84" eb="85">
      <t>ネン</t>
    </rPh>
    <rPh sb="85" eb="86">
      <t>ド</t>
    </rPh>
    <rPh sb="97" eb="99">
      <t>ヨテイ</t>
    </rPh>
    <rPh sb="104" eb="106">
      <t>イジ</t>
    </rPh>
    <rPh sb="106" eb="108">
      <t>カンリ</t>
    </rPh>
    <rPh sb="108" eb="109">
      <t>ヒ</t>
    </rPh>
    <rPh sb="109" eb="110">
      <t>ゾウ</t>
    </rPh>
    <rPh sb="111" eb="112">
      <t>トモナ</t>
    </rPh>
    <rPh sb="114" eb="116">
      <t>テキセイ</t>
    </rPh>
    <rPh sb="116" eb="118">
      <t>リョウキン</t>
    </rPh>
    <rPh sb="119" eb="121">
      <t>ミナオ</t>
    </rPh>
    <rPh sb="123" eb="125">
      <t>ケントウ</t>
    </rPh>
    <rPh sb="127" eb="129">
      <t>ケイヒ</t>
    </rPh>
    <rPh sb="129" eb="131">
      <t>カイシュウ</t>
    </rPh>
    <rPh sb="131" eb="132">
      <t>オヨ</t>
    </rPh>
    <rPh sb="133" eb="135">
      <t>ケンゼン</t>
    </rPh>
    <rPh sb="135" eb="137">
      <t>ケイエイ</t>
    </rPh>
    <rPh sb="138" eb="140">
      <t>シキン</t>
    </rPh>
    <rPh sb="140" eb="142">
      <t>カクホ</t>
    </rPh>
    <rPh sb="143" eb="14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</si>
</sst>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42-470A-ABFB-4F7CA0064F7F}"/>
            </c:ext>
          </c:extLst>
        </c:ser>
        <c:dLbls>
          <c:showLegendKey val="0"/>
          <c:showVal val="0"/>
          <c:showCatName val="0"/>
          <c:showSerName val="0"/>
          <c:showPercent val="0"/>
          <c:showBubbleSize val="0"/>
        </c:dLbls>
        <c:gapWidth val="150"/>
        <c:axId val="99542912"/>
        <c:axId val="9955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942-470A-ABFB-4F7CA0064F7F}"/>
            </c:ext>
          </c:extLst>
        </c:ser>
        <c:dLbls>
          <c:showLegendKey val="0"/>
          <c:showVal val="0"/>
          <c:showCatName val="0"/>
          <c:showSerName val="0"/>
          <c:showPercent val="0"/>
          <c:showBubbleSize val="0"/>
        </c:dLbls>
        <c:marker val="1"/>
        <c:smooth val="0"/>
        <c:axId val="99542912"/>
        <c:axId val="99557376"/>
      </c:lineChart>
      <c:dateAx>
        <c:axId val="99542912"/>
        <c:scaling>
          <c:orientation val="minMax"/>
        </c:scaling>
        <c:delete val="1"/>
        <c:axPos val="b"/>
        <c:numFmt formatCode="&quot;H&quot;yy" sourceLinked="1"/>
        <c:majorTickMark val="none"/>
        <c:minorTickMark val="none"/>
        <c:tickLblPos val="none"/>
        <c:crossAx val="99557376"/>
        <c:crosses val="autoZero"/>
        <c:auto val="1"/>
        <c:lblOffset val="100"/>
        <c:baseTimeUnit val="years"/>
      </c:dateAx>
      <c:valAx>
        <c:axId val="995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59.32</c:v>
                </c:pt>
              </c:numCache>
            </c:numRef>
          </c:val>
          <c:extLst xmlns:c16r2="http://schemas.microsoft.com/office/drawing/2015/06/chart">
            <c:ext xmlns:c16="http://schemas.microsoft.com/office/drawing/2014/chart" uri="{C3380CC4-5D6E-409C-BE32-E72D297353CC}">
              <c16:uniqueId val="{00000000-C901-48CF-A74C-A30428D25B46}"/>
            </c:ext>
          </c:extLst>
        </c:ser>
        <c:dLbls>
          <c:showLegendKey val="0"/>
          <c:showVal val="0"/>
          <c:showCatName val="0"/>
          <c:showSerName val="0"/>
          <c:showPercent val="0"/>
          <c:showBubbleSize val="0"/>
        </c:dLbls>
        <c:gapWidth val="150"/>
        <c:axId val="103925632"/>
        <c:axId val="10393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88.45</c:v>
                </c:pt>
              </c:numCache>
            </c:numRef>
          </c:val>
          <c:smooth val="0"/>
          <c:extLst xmlns:c16r2="http://schemas.microsoft.com/office/drawing/2015/06/chart">
            <c:ext xmlns:c16="http://schemas.microsoft.com/office/drawing/2014/chart" uri="{C3380CC4-5D6E-409C-BE32-E72D297353CC}">
              <c16:uniqueId val="{00000001-C901-48CF-A74C-A30428D25B46}"/>
            </c:ext>
          </c:extLst>
        </c:ser>
        <c:dLbls>
          <c:showLegendKey val="0"/>
          <c:showVal val="0"/>
          <c:showCatName val="0"/>
          <c:showSerName val="0"/>
          <c:showPercent val="0"/>
          <c:showBubbleSize val="0"/>
        </c:dLbls>
        <c:marker val="1"/>
        <c:smooth val="0"/>
        <c:axId val="103925632"/>
        <c:axId val="103931904"/>
      </c:lineChart>
      <c:dateAx>
        <c:axId val="103925632"/>
        <c:scaling>
          <c:orientation val="minMax"/>
        </c:scaling>
        <c:delete val="1"/>
        <c:axPos val="b"/>
        <c:numFmt formatCode="&quot;H&quot;yy" sourceLinked="1"/>
        <c:majorTickMark val="none"/>
        <c:minorTickMark val="none"/>
        <c:tickLblPos val="none"/>
        <c:crossAx val="103931904"/>
        <c:crosses val="autoZero"/>
        <c:auto val="1"/>
        <c:lblOffset val="100"/>
        <c:baseTimeUnit val="years"/>
      </c:dateAx>
      <c:valAx>
        <c:axId val="1039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743-4527-8A06-2A457303CF6D}"/>
            </c:ext>
          </c:extLst>
        </c:ser>
        <c:dLbls>
          <c:showLegendKey val="0"/>
          <c:showVal val="0"/>
          <c:showCatName val="0"/>
          <c:showSerName val="0"/>
          <c:showPercent val="0"/>
          <c:showBubbleSize val="0"/>
        </c:dLbls>
        <c:gapWidth val="150"/>
        <c:axId val="105007360"/>
        <c:axId val="10502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90.34</c:v>
                </c:pt>
              </c:numCache>
            </c:numRef>
          </c:val>
          <c:smooth val="0"/>
          <c:extLst xmlns:c16r2="http://schemas.microsoft.com/office/drawing/2015/06/chart">
            <c:ext xmlns:c16="http://schemas.microsoft.com/office/drawing/2014/chart" uri="{C3380CC4-5D6E-409C-BE32-E72D297353CC}">
              <c16:uniqueId val="{00000001-1743-4527-8A06-2A457303CF6D}"/>
            </c:ext>
          </c:extLst>
        </c:ser>
        <c:dLbls>
          <c:showLegendKey val="0"/>
          <c:showVal val="0"/>
          <c:showCatName val="0"/>
          <c:showSerName val="0"/>
          <c:showPercent val="0"/>
          <c:showBubbleSize val="0"/>
        </c:dLbls>
        <c:marker val="1"/>
        <c:smooth val="0"/>
        <c:axId val="105007360"/>
        <c:axId val="105021824"/>
      </c:lineChart>
      <c:dateAx>
        <c:axId val="105007360"/>
        <c:scaling>
          <c:orientation val="minMax"/>
        </c:scaling>
        <c:delete val="1"/>
        <c:axPos val="b"/>
        <c:numFmt formatCode="&quot;H&quot;yy" sourceLinked="1"/>
        <c:majorTickMark val="none"/>
        <c:minorTickMark val="none"/>
        <c:tickLblPos val="none"/>
        <c:crossAx val="105021824"/>
        <c:crosses val="autoZero"/>
        <c:auto val="1"/>
        <c:lblOffset val="100"/>
        <c:baseTimeUnit val="years"/>
      </c:dateAx>
      <c:valAx>
        <c:axId val="1050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160.9</c:v>
                </c:pt>
                <c:pt idx="1">
                  <c:v>125.23</c:v>
                </c:pt>
                <c:pt idx="2">
                  <c:v>131.47</c:v>
                </c:pt>
                <c:pt idx="3">
                  <c:v>127.93</c:v>
                </c:pt>
                <c:pt idx="4">
                  <c:v>114.46</c:v>
                </c:pt>
              </c:numCache>
            </c:numRef>
          </c:val>
          <c:extLst xmlns:c16r2="http://schemas.microsoft.com/office/drawing/2015/06/chart">
            <c:ext xmlns:c16="http://schemas.microsoft.com/office/drawing/2014/chart" uri="{C3380CC4-5D6E-409C-BE32-E72D297353CC}">
              <c16:uniqueId val="{00000000-1D68-47AB-9D06-ADABD97B9C8B}"/>
            </c:ext>
          </c:extLst>
        </c:ser>
        <c:dLbls>
          <c:showLegendKey val="0"/>
          <c:showVal val="0"/>
          <c:showCatName val="0"/>
          <c:showSerName val="0"/>
          <c:showPercent val="0"/>
          <c:showBubbleSize val="0"/>
        </c:dLbls>
        <c:gapWidth val="150"/>
        <c:axId val="99588352"/>
        <c:axId val="9959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68-47AB-9D06-ADABD97B9C8B}"/>
            </c:ext>
          </c:extLst>
        </c:ser>
        <c:dLbls>
          <c:showLegendKey val="0"/>
          <c:showVal val="0"/>
          <c:showCatName val="0"/>
          <c:showSerName val="0"/>
          <c:showPercent val="0"/>
          <c:showBubbleSize val="0"/>
        </c:dLbls>
        <c:marker val="1"/>
        <c:smooth val="0"/>
        <c:axId val="99588352"/>
        <c:axId val="99598720"/>
      </c:lineChart>
      <c:dateAx>
        <c:axId val="99588352"/>
        <c:scaling>
          <c:orientation val="minMax"/>
        </c:scaling>
        <c:delete val="1"/>
        <c:axPos val="b"/>
        <c:numFmt formatCode="&quot;H&quot;yy" sourceLinked="1"/>
        <c:majorTickMark val="none"/>
        <c:minorTickMark val="none"/>
        <c:tickLblPos val="none"/>
        <c:crossAx val="99598720"/>
        <c:crosses val="autoZero"/>
        <c:auto val="1"/>
        <c:lblOffset val="100"/>
        <c:baseTimeUnit val="years"/>
      </c:dateAx>
      <c:valAx>
        <c:axId val="995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EC-4C7D-8C26-F01E382C5F7A}"/>
            </c:ext>
          </c:extLst>
        </c:ser>
        <c:dLbls>
          <c:showLegendKey val="0"/>
          <c:showVal val="0"/>
          <c:showCatName val="0"/>
          <c:showSerName val="0"/>
          <c:showPercent val="0"/>
          <c:showBubbleSize val="0"/>
        </c:dLbls>
        <c:gapWidth val="150"/>
        <c:axId val="103504512"/>
        <c:axId val="1035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EC-4C7D-8C26-F01E382C5F7A}"/>
            </c:ext>
          </c:extLst>
        </c:ser>
        <c:dLbls>
          <c:showLegendKey val="0"/>
          <c:showVal val="0"/>
          <c:showCatName val="0"/>
          <c:showSerName val="0"/>
          <c:showPercent val="0"/>
          <c:showBubbleSize val="0"/>
        </c:dLbls>
        <c:marker val="1"/>
        <c:smooth val="0"/>
        <c:axId val="103504512"/>
        <c:axId val="103527168"/>
      </c:lineChart>
      <c:dateAx>
        <c:axId val="103504512"/>
        <c:scaling>
          <c:orientation val="minMax"/>
        </c:scaling>
        <c:delete val="1"/>
        <c:axPos val="b"/>
        <c:numFmt formatCode="&quot;H&quot;yy" sourceLinked="1"/>
        <c:majorTickMark val="none"/>
        <c:minorTickMark val="none"/>
        <c:tickLblPos val="none"/>
        <c:crossAx val="103527168"/>
        <c:crosses val="autoZero"/>
        <c:auto val="1"/>
        <c:lblOffset val="100"/>
        <c:baseTimeUnit val="years"/>
      </c:dateAx>
      <c:valAx>
        <c:axId val="1035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6F-4BDA-A173-E38FA40EBE91}"/>
            </c:ext>
          </c:extLst>
        </c:ser>
        <c:dLbls>
          <c:showLegendKey val="0"/>
          <c:showVal val="0"/>
          <c:showCatName val="0"/>
          <c:showSerName val="0"/>
          <c:showPercent val="0"/>
          <c:showBubbleSize val="0"/>
        </c:dLbls>
        <c:gapWidth val="150"/>
        <c:axId val="103545856"/>
        <c:axId val="1035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6F-4BDA-A173-E38FA40EBE91}"/>
            </c:ext>
          </c:extLst>
        </c:ser>
        <c:dLbls>
          <c:showLegendKey val="0"/>
          <c:showVal val="0"/>
          <c:showCatName val="0"/>
          <c:showSerName val="0"/>
          <c:showPercent val="0"/>
          <c:showBubbleSize val="0"/>
        </c:dLbls>
        <c:marker val="1"/>
        <c:smooth val="0"/>
        <c:axId val="103545856"/>
        <c:axId val="103552128"/>
      </c:lineChart>
      <c:dateAx>
        <c:axId val="103545856"/>
        <c:scaling>
          <c:orientation val="minMax"/>
        </c:scaling>
        <c:delete val="1"/>
        <c:axPos val="b"/>
        <c:numFmt formatCode="&quot;H&quot;yy" sourceLinked="1"/>
        <c:majorTickMark val="none"/>
        <c:minorTickMark val="none"/>
        <c:tickLblPos val="none"/>
        <c:crossAx val="103552128"/>
        <c:crosses val="autoZero"/>
        <c:auto val="1"/>
        <c:lblOffset val="100"/>
        <c:baseTimeUnit val="years"/>
      </c:dateAx>
      <c:valAx>
        <c:axId val="1035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FE-4F88-B9CF-210E9A28D600}"/>
            </c:ext>
          </c:extLst>
        </c:ser>
        <c:dLbls>
          <c:showLegendKey val="0"/>
          <c:showVal val="0"/>
          <c:showCatName val="0"/>
          <c:showSerName val="0"/>
          <c:showPercent val="0"/>
          <c:showBubbleSize val="0"/>
        </c:dLbls>
        <c:gapWidth val="150"/>
        <c:axId val="103581184"/>
        <c:axId val="1035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FE-4F88-B9CF-210E9A28D600}"/>
            </c:ext>
          </c:extLst>
        </c:ser>
        <c:dLbls>
          <c:showLegendKey val="0"/>
          <c:showVal val="0"/>
          <c:showCatName val="0"/>
          <c:showSerName val="0"/>
          <c:showPercent val="0"/>
          <c:showBubbleSize val="0"/>
        </c:dLbls>
        <c:marker val="1"/>
        <c:smooth val="0"/>
        <c:axId val="103581184"/>
        <c:axId val="103583104"/>
      </c:lineChart>
      <c:dateAx>
        <c:axId val="103581184"/>
        <c:scaling>
          <c:orientation val="minMax"/>
        </c:scaling>
        <c:delete val="1"/>
        <c:axPos val="b"/>
        <c:numFmt formatCode="&quot;H&quot;yy" sourceLinked="1"/>
        <c:majorTickMark val="none"/>
        <c:minorTickMark val="none"/>
        <c:tickLblPos val="none"/>
        <c:crossAx val="103583104"/>
        <c:crosses val="autoZero"/>
        <c:auto val="1"/>
        <c:lblOffset val="100"/>
        <c:baseTimeUnit val="years"/>
      </c:dateAx>
      <c:valAx>
        <c:axId val="1035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4F-4178-AC08-21CDA34A4BCA}"/>
            </c:ext>
          </c:extLst>
        </c:ser>
        <c:dLbls>
          <c:showLegendKey val="0"/>
          <c:showVal val="0"/>
          <c:showCatName val="0"/>
          <c:showSerName val="0"/>
          <c:showPercent val="0"/>
          <c:showBubbleSize val="0"/>
        </c:dLbls>
        <c:gapWidth val="150"/>
        <c:axId val="103635200"/>
        <c:axId val="1036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4F-4178-AC08-21CDA34A4BCA}"/>
            </c:ext>
          </c:extLst>
        </c:ser>
        <c:dLbls>
          <c:showLegendKey val="0"/>
          <c:showVal val="0"/>
          <c:showCatName val="0"/>
          <c:showSerName val="0"/>
          <c:showPercent val="0"/>
          <c:showBubbleSize val="0"/>
        </c:dLbls>
        <c:marker val="1"/>
        <c:smooth val="0"/>
        <c:axId val="103635200"/>
        <c:axId val="103641472"/>
      </c:lineChart>
      <c:dateAx>
        <c:axId val="103635200"/>
        <c:scaling>
          <c:orientation val="minMax"/>
        </c:scaling>
        <c:delete val="1"/>
        <c:axPos val="b"/>
        <c:numFmt formatCode="&quot;H&quot;yy" sourceLinked="1"/>
        <c:majorTickMark val="none"/>
        <c:minorTickMark val="none"/>
        <c:tickLblPos val="none"/>
        <c:crossAx val="103641472"/>
        <c:crosses val="autoZero"/>
        <c:auto val="1"/>
        <c:lblOffset val="100"/>
        <c:baseTimeUnit val="years"/>
      </c:dateAx>
      <c:valAx>
        <c:axId val="1036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769.48</c:v>
                </c:pt>
                <c:pt idx="1">
                  <c:v>786</c:v>
                </c:pt>
                <c:pt idx="2">
                  <c:v>782.53</c:v>
                </c:pt>
                <c:pt idx="3">
                  <c:v>788.21</c:v>
                </c:pt>
                <c:pt idx="4">
                  <c:v>775.73</c:v>
                </c:pt>
              </c:numCache>
            </c:numRef>
          </c:val>
          <c:extLst xmlns:c16r2="http://schemas.microsoft.com/office/drawing/2015/06/chart">
            <c:ext xmlns:c16="http://schemas.microsoft.com/office/drawing/2014/chart" uri="{C3380CC4-5D6E-409C-BE32-E72D297353CC}">
              <c16:uniqueId val="{00000000-8DEC-4C87-A4CA-6FCD8E45D7FE}"/>
            </c:ext>
          </c:extLst>
        </c:ser>
        <c:dLbls>
          <c:showLegendKey val="0"/>
          <c:showVal val="0"/>
          <c:showCatName val="0"/>
          <c:showSerName val="0"/>
          <c:showPercent val="0"/>
          <c:showBubbleSize val="0"/>
        </c:dLbls>
        <c:gapWidth val="150"/>
        <c:axId val="103664256"/>
        <c:axId val="1038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294.08999999999997</c:v>
                </c:pt>
              </c:numCache>
            </c:numRef>
          </c:val>
          <c:smooth val="0"/>
          <c:extLst xmlns:c16r2="http://schemas.microsoft.com/office/drawing/2015/06/chart">
            <c:ext xmlns:c16="http://schemas.microsoft.com/office/drawing/2014/chart" uri="{C3380CC4-5D6E-409C-BE32-E72D297353CC}">
              <c16:uniqueId val="{00000001-8DEC-4C87-A4CA-6FCD8E45D7FE}"/>
            </c:ext>
          </c:extLst>
        </c:ser>
        <c:dLbls>
          <c:showLegendKey val="0"/>
          <c:showVal val="0"/>
          <c:showCatName val="0"/>
          <c:showSerName val="0"/>
          <c:showPercent val="0"/>
          <c:showBubbleSize val="0"/>
        </c:dLbls>
        <c:marker val="1"/>
        <c:smooth val="0"/>
        <c:axId val="103664256"/>
        <c:axId val="103813888"/>
      </c:lineChart>
      <c:dateAx>
        <c:axId val="103664256"/>
        <c:scaling>
          <c:orientation val="minMax"/>
        </c:scaling>
        <c:delete val="1"/>
        <c:axPos val="b"/>
        <c:numFmt formatCode="&quot;H&quot;yy" sourceLinked="1"/>
        <c:majorTickMark val="none"/>
        <c:minorTickMark val="none"/>
        <c:tickLblPos val="none"/>
        <c:crossAx val="103813888"/>
        <c:crosses val="autoZero"/>
        <c:auto val="1"/>
        <c:lblOffset val="100"/>
        <c:baseTimeUnit val="years"/>
      </c:dateAx>
      <c:valAx>
        <c:axId val="1038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87.98</c:v>
                </c:pt>
                <c:pt idx="3">
                  <c:v>90.63</c:v>
                </c:pt>
                <c:pt idx="4">
                  <c:v>91.95</c:v>
                </c:pt>
              </c:numCache>
            </c:numRef>
          </c:val>
          <c:extLst xmlns:c16r2="http://schemas.microsoft.com/office/drawing/2015/06/chart">
            <c:ext xmlns:c16="http://schemas.microsoft.com/office/drawing/2014/chart" uri="{C3380CC4-5D6E-409C-BE32-E72D297353CC}">
              <c16:uniqueId val="{00000000-6414-4F64-9C3B-ADAF56D35209}"/>
            </c:ext>
          </c:extLst>
        </c:ser>
        <c:dLbls>
          <c:showLegendKey val="0"/>
          <c:showVal val="0"/>
          <c:showCatName val="0"/>
          <c:showSerName val="0"/>
          <c:showPercent val="0"/>
          <c:showBubbleSize val="0"/>
        </c:dLbls>
        <c:gapWidth val="150"/>
        <c:axId val="103828480"/>
        <c:axId val="10385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59.01</c:v>
                </c:pt>
              </c:numCache>
            </c:numRef>
          </c:val>
          <c:smooth val="0"/>
          <c:extLst xmlns:c16r2="http://schemas.microsoft.com/office/drawing/2015/06/chart">
            <c:ext xmlns:c16="http://schemas.microsoft.com/office/drawing/2014/chart" uri="{C3380CC4-5D6E-409C-BE32-E72D297353CC}">
              <c16:uniqueId val="{00000001-6414-4F64-9C3B-ADAF56D35209}"/>
            </c:ext>
          </c:extLst>
        </c:ser>
        <c:dLbls>
          <c:showLegendKey val="0"/>
          <c:showVal val="0"/>
          <c:showCatName val="0"/>
          <c:showSerName val="0"/>
          <c:showPercent val="0"/>
          <c:showBubbleSize val="0"/>
        </c:dLbls>
        <c:marker val="1"/>
        <c:smooth val="0"/>
        <c:axId val="103828480"/>
        <c:axId val="103851136"/>
      </c:lineChart>
      <c:dateAx>
        <c:axId val="103828480"/>
        <c:scaling>
          <c:orientation val="minMax"/>
        </c:scaling>
        <c:delete val="1"/>
        <c:axPos val="b"/>
        <c:numFmt formatCode="&quot;H&quot;yy" sourceLinked="1"/>
        <c:majorTickMark val="none"/>
        <c:minorTickMark val="none"/>
        <c:tickLblPos val="none"/>
        <c:crossAx val="103851136"/>
        <c:crosses val="autoZero"/>
        <c:auto val="1"/>
        <c:lblOffset val="100"/>
        <c:baseTimeUnit val="years"/>
      </c:dateAx>
      <c:valAx>
        <c:axId val="1038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145.68</c:v>
                </c:pt>
                <c:pt idx="1">
                  <c:v>151.91</c:v>
                </c:pt>
                <c:pt idx="2">
                  <c:v>177.71</c:v>
                </c:pt>
                <c:pt idx="3">
                  <c:v>171.48</c:v>
                </c:pt>
                <c:pt idx="4">
                  <c:v>171.12</c:v>
                </c:pt>
              </c:numCache>
            </c:numRef>
          </c:val>
          <c:extLst xmlns:c16r2="http://schemas.microsoft.com/office/drawing/2015/06/chart">
            <c:ext xmlns:c16="http://schemas.microsoft.com/office/drawing/2014/chart" uri="{C3380CC4-5D6E-409C-BE32-E72D297353CC}">
              <c16:uniqueId val="{00000000-A575-425F-A018-782423B105FB}"/>
            </c:ext>
          </c:extLst>
        </c:ser>
        <c:dLbls>
          <c:showLegendKey val="0"/>
          <c:showVal val="0"/>
          <c:showCatName val="0"/>
          <c:showSerName val="0"/>
          <c:showPercent val="0"/>
          <c:showBubbleSize val="0"/>
        </c:dLbls>
        <c:gapWidth val="150"/>
        <c:axId val="103873920"/>
        <c:axId val="10388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291.82</c:v>
                </c:pt>
              </c:numCache>
            </c:numRef>
          </c:val>
          <c:smooth val="0"/>
          <c:extLst xmlns:c16r2="http://schemas.microsoft.com/office/drawing/2015/06/chart">
            <c:ext xmlns:c16="http://schemas.microsoft.com/office/drawing/2014/chart" uri="{C3380CC4-5D6E-409C-BE32-E72D297353CC}">
              <c16:uniqueId val="{00000001-A575-425F-A018-782423B105FB}"/>
            </c:ext>
          </c:extLst>
        </c:ser>
        <c:dLbls>
          <c:showLegendKey val="0"/>
          <c:showVal val="0"/>
          <c:showCatName val="0"/>
          <c:showSerName val="0"/>
          <c:showPercent val="0"/>
          <c:showBubbleSize val="0"/>
        </c:dLbls>
        <c:marker val="1"/>
        <c:smooth val="0"/>
        <c:axId val="103873920"/>
        <c:axId val="103880192"/>
      </c:lineChart>
      <c:dateAx>
        <c:axId val="103873920"/>
        <c:scaling>
          <c:orientation val="minMax"/>
        </c:scaling>
        <c:delete val="1"/>
        <c:axPos val="b"/>
        <c:numFmt formatCode="&quot;H&quot;yy" sourceLinked="1"/>
        <c:majorTickMark val="none"/>
        <c:minorTickMark val="none"/>
        <c:tickLblPos val="none"/>
        <c:crossAx val="103880192"/>
        <c:crosses val="autoZero"/>
        <c:auto val="1"/>
        <c:lblOffset val="100"/>
        <c:baseTimeUnit val="years"/>
      </c:dateAx>
      <c:valAx>
        <c:axId val="1038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3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岩手県　岩手町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12133</v>
      </c>
      <c r="AM8" s="55"/>
      <c r="AN8" s="55"/>
      <c r="AO8" s="55"/>
      <c r="AP8" s="55"/>
      <c r="AQ8" s="55"/>
      <c r="AR8" s="55"/>
      <c r="AS8" s="55"/>
      <c r="AT8" s="54">
        <f>データ!T6</f>
        <v>360.46</v>
      </c>
      <c r="AU8" s="54"/>
      <c r="AV8" s="54"/>
      <c r="AW8" s="54"/>
      <c r="AX8" s="54"/>
      <c r="AY8" s="54"/>
      <c r="AZ8" s="54"/>
      <c r="BA8" s="54"/>
      <c r="BB8" s="54">
        <f>データ!U6</f>
        <v>33.659999999999997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8.5</v>
      </c>
      <c r="Q10" s="54"/>
      <c r="R10" s="54"/>
      <c r="S10" s="54"/>
      <c r="T10" s="54"/>
      <c r="U10" s="54"/>
      <c r="V10" s="54"/>
      <c r="W10" s="54">
        <f>データ!Q6</f>
        <v>100</v>
      </c>
      <c r="X10" s="54"/>
      <c r="Y10" s="54"/>
      <c r="Z10" s="54"/>
      <c r="AA10" s="54"/>
      <c r="AB10" s="54"/>
      <c r="AC10" s="54"/>
      <c r="AD10" s="55">
        <f>データ!R6</f>
        <v>3973</v>
      </c>
      <c r="AE10" s="55"/>
      <c r="AF10" s="55"/>
      <c r="AG10" s="55"/>
      <c r="AH10" s="55"/>
      <c r="AI10" s="55"/>
      <c r="AJ10" s="55"/>
      <c r="AK10" s="2"/>
      <c r="AL10" s="55">
        <f>データ!V6</f>
        <v>1024</v>
      </c>
      <c r="AM10" s="55"/>
      <c r="AN10" s="55"/>
      <c r="AO10" s="55"/>
      <c r="AP10" s="55"/>
      <c r="AQ10" s="55"/>
      <c r="AR10" s="55"/>
      <c r="AS10" s="55"/>
      <c r="AT10" s="54">
        <f>データ!W6</f>
        <v>357.14</v>
      </c>
      <c r="AU10" s="54"/>
      <c r="AV10" s="54"/>
      <c r="AW10" s="54"/>
      <c r="AX10" s="54"/>
      <c r="AY10" s="54"/>
      <c r="AZ10" s="54"/>
      <c r="BA10" s="54"/>
      <c r="BB10" s="54">
        <f>データ!X6</f>
        <v>2.87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44</v>
      </c>
      <c r="O86" s="12" t="str">
        <f>データ!EO6</f>
        <v>【-】</v>
      </c>
    </row>
  </sheetData>
  <sheetProtection algorithmName="SHA-512" hashValue="1e3yC6KsUvCyvvnMcOcURaG8QtMgJMSFeZSXd3dQ3tmuPm0EMgWSm+4xiFZwkNbwUmLTj1ZFiIE3h3/i5aiUJw==" saltValue="MZGKeLrwIM/VqqZXEs2Zf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33031</v>
      </c>
      <c r="D6" s="19">
        <f t="shared" si="3"/>
        <v>47</v>
      </c>
      <c r="E6" s="19">
        <f t="shared" si="3"/>
        <v>18</v>
      </c>
      <c r="F6" s="19">
        <f t="shared" si="3"/>
        <v>0</v>
      </c>
      <c r="G6" s="19">
        <f t="shared" si="3"/>
        <v>0</v>
      </c>
      <c r="H6" s="19" t="str">
        <f t="shared" si="3"/>
        <v>岩手県　岩手町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8.5</v>
      </c>
      <c r="Q6" s="20">
        <f t="shared" si="3"/>
        <v>100</v>
      </c>
      <c r="R6" s="20">
        <f t="shared" si="3"/>
        <v>3973</v>
      </c>
      <c r="S6" s="20">
        <f t="shared" si="3"/>
        <v>12133</v>
      </c>
      <c r="T6" s="20">
        <f t="shared" si="3"/>
        <v>360.46</v>
      </c>
      <c r="U6" s="20">
        <f t="shared" si="3"/>
        <v>33.659999999999997</v>
      </c>
      <c r="V6" s="20">
        <f t="shared" si="3"/>
        <v>1024</v>
      </c>
      <c r="W6" s="20">
        <f t="shared" si="3"/>
        <v>357.14</v>
      </c>
      <c r="X6" s="20">
        <f t="shared" si="3"/>
        <v>2.87</v>
      </c>
      <c r="Y6" s="21">
        <f>IF(Y7="",NA(),Y7)</f>
        <v>160.9</v>
      </c>
      <c r="Z6" s="21">
        <f t="shared" ref="Z6:AH6" si="4">IF(Z7="",NA(),Z7)</f>
        <v>125.23</v>
      </c>
      <c r="AA6" s="21">
        <f t="shared" si="4"/>
        <v>131.47</v>
      </c>
      <c r="AB6" s="21">
        <f t="shared" si="4"/>
        <v>127.93</v>
      </c>
      <c r="AC6" s="21">
        <f t="shared" si="4"/>
        <v>114.46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769.48</v>
      </c>
      <c r="BG6" s="21">
        <f t="shared" ref="BG6:BO6" si="7">IF(BG7="",NA(),BG7)</f>
        <v>786</v>
      </c>
      <c r="BH6" s="21">
        <f t="shared" si="7"/>
        <v>782.53</v>
      </c>
      <c r="BI6" s="21">
        <f t="shared" si="7"/>
        <v>788.21</v>
      </c>
      <c r="BJ6" s="21">
        <f t="shared" si="7"/>
        <v>775.73</v>
      </c>
      <c r="BK6" s="21">
        <f t="shared" si="7"/>
        <v>386.46</v>
      </c>
      <c r="BL6" s="21">
        <f t="shared" si="7"/>
        <v>421.25</v>
      </c>
      <c r="BM6" s="21">
        <f t="shared" si="7"/>
        <v>398.42</v>
      </c>
      <c r="BN6" s="21">
        <f t="shared" si="7"/>
        <v>393.35</v>
      </c>
      <c r="BO6" s="21">
        <f t="shared" si="7"/>
        <v>294.08999999999997</v>
      </c>
      <c r="BP6" s="20" t="str">
        <f>IF(BP7="","",IF(BP7="-","【-】","【"&amp;SUBSTITUTE(TEXT(BP7,"#,##0.00"),"-","△")&amp;"】"))</f>
        <v>【307.39】</v>
      </c>
      <c r="BQ6" s="21">
        <f>IF(BQ7="",NA(),BQ7)</f>
        <v>100</v>
      </c>
      <c r="BR6" s="21">
        <f t="shared" ref="BR6:BZ6" si="8">IF(BR7="",NA(),BR7)</f>
        <v>100</v>
      </c>
      <c r="BS6" s="21">
        <f t="shared" si="8"/>
        <v>87.98</v>
      </c>
      <c r="BT6" s="21">
        <f t="shared" si="8"/>
        <v>90.63</v>
      </c>
      <c r="BU6" s="21">
        <f t="shared" si="8"/>
        <v>91.95</v>
      </c>
      <c r="BV6" s="21">
        <f t="shared" si="8"/>
        <v>55.85</v>
      </c>
      <c r="BW6" s="21">
        <f t="shared" si="8"/>
        <v>53.23</v>
      </c>
      <c r="BX6" s="21">
        <f t="shared" si="8"/>
        <v>50.7</v>
      </c>
      <c r="BY6" s="21">
        <f t="shared" si="8"/>
        <v>48.13</v>
      </c>
      <c r="BZ6" s="21">
        <f t="shared" si="8"/>
        <v>59.01</v>
      </c>
      <c r="CA6" s="20" t="str">
        <f>IF(CA7="","",IF(CA7="-","【-】","【"&amp;SUBSTITUTE(TEXT(CA7,"#,##0.00"),"-","△")&amp;"】"))</f>
        <v>【57.03】</v>
      </c>
      <c r="CB6" s="21">
        <f>IF(CB7="",NA(),CB7)</f>
        <v>145.68</v>
      </c>
      <c r="CC6" s="21">
        <f t="shared" ref="CC6:CK6" si="9">IF(CC7="",NA(),CC7)</f>
        <v>151.91</v>
      </c>
      <c r="CD6" s="21">
        <f t="shared" si="9"/>
        <v>177.71</v>
      </c>
      <c r="CE6" s="21">
        <f t="shared" si="9"/>
        <v>171.48</v>
      </c>
      <c r="CF6" s="21">
        <f t="shared" si="9"/>
        <v>171.12</v>
      </c>
      <c r="CG6" s="21">
        <f t="shared" si="9"/>
        <v>287.91000000000003</v>
      </c>
      <c r="CH6" s="21">
        <f t="shared" si="9"/>
        <v>283.3</v>
      </c>
      <c r="CI6" s="21">
        <f t="shared" si="9"/>
        <v>289.81</v>
      </c>
      <c r="CJ6" s="21">
        <f t="shared" si="9"/>
        <v>301.54000000000002</v>
      </c>
      <c r="CK6" s="21">
        <f t="shared" si="9"/>
        <v>291.82</v>
      </c>
      <c r="CL6" s="20" t="str">
        <f>IF(CL7="","",IF(CL7="-","【-】","【"&amp;SUBSTITUTE(TEXT(CL7,"#,##0.00"),"-","△")&amp;"】"))</f>
        <v>【294.83】</v>
      </c>
      <c r="CM6" s="21" t="str">
        <f>IF(CM7="",NA(),CM7)</f>
        <v>-</v>
      </c>
      <c r="CN6" s="21" t="str">
        <f t="shared" ref="CN6:CV6" si="10">IF(CN7="",NA(),CN7)</f>
        <v>-</v>
      </c>
      <c r="CO6" s="21" t="str">
        <f t="shared" si="10"/>
        <v>-</v>
      </c>
      <c r="CP6" s="21" t="str">
        <f t="shared" si="10"/>
        <v>-</v>
      </c>
      <c r="CQ6" s="21">
        <f t="shared" si="10"/>
        <v>59.32</v>
      </c>
      <c r="CR6" s="21">
        <f t="shared" si="10"/>
        <v>54.93</v>
      </c>
      <c r="CS6" s="21">
        <f t="shared" si="10"/>
        <v>55.96</v>
      </c>
      <c r="CT6" s="21">
        <f t="shared" si="10"/>
        <v>56.45</v>
      </c>
      <c r="CU6" s="21">
        <f t="shared" si="10"/>
        <v>58.26</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66.430000000000007</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33031</v>
      </c>
      <c r="D7" s="23">
        <v>47</v>
      </c>
      <c r="E7" s="23">
        <v>18</v>
      </c>
      <c r="F7" s="23">
        <v>0</v>
      </c>
      <c r="G7" s="23">
        <v>0</v>
      </c>
      <c r="H7" s="23" t="s">
        <v>98</v>
      </c>
      <c r="I7" s="23" t="s">
        <v>99</v>
      </c>
      <c r="J7" s="23" t="s">
        <v>100</v>
      </c>
      <c r="K7" s="23" t="s">
        <v>101</v>
      </c>
      <c r="L7" s="23" t="s">
        <v>102</v>
      </c>
      <c r="M7" s="23" t="s">
        <v>103</v>
      </c>
      <c r="N7" s="24" t="s">
        <v>104</v>
      </c>
      <c r="O7" s="24" t="s">
        <v>105</v>
      </c>
      <c r="P7" s="24">
        <v>8.5</v>
      </c>
      <c r="Q7" s="24">
        <v>100</v>
      </c>
      <c r="R7" s="24">
        <v>3973</v>
      </c>
      <c r="S7" s="24">
        <v>12133</v>
      </c>
      <c r="T7" s="24">
        <v>360.46</v>
      </c>
      <c r="U7" s="24">
        <v>33.659999999999997</v>
      </c>
      <c r="V7" s="24">
        <v>1024</v>
      </c>
      <c r="W7" s="24">
        <v>357.14</v>
      </c>
      <c r="X7" s="24">
        <v>2.87</v>
      </c>
      <c r="Y7" s="24">
        <v>160.9</v>
      </c>
      <c r="Z7" s="24">
        <v>125.23</v>
      </c>
      <c r="AA7" s="24">
        <v>131.47</v>
      </c>
      <c r="AB7" s="24">
        <v>127.93</v>
      </c>
      <c r="AC7" s="24">
        <v>114.46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769.48</v>
      </c>
      <c r="BG7" s="24">
        <v>786</v>
      </c>
      <c r="BH7" s="24">
        <v>782.53</v>
      </c>
      <c r="BI7" s="24">
        <v>788.21</v>
      </c>
      <c r="BJ7" s="24">
        <v>775.73</v>
      </c>
      <c r="BK7" s="24">
        <v>386.46</v>
      </c>
      <c r="BL7" s="24">
        <v>421.25</v>
      </c>
      <c r="BM7" s="24">
        <v>398.42</v>
      </c>
      <c r="BN7" s="24">
        <v>393.35</v>
      </c>
      <c r="BO7" s="24">
        <v>294.08999999999997</v>
      </c>
      <c r="BP7" s="24">
        <v>307.39</v>
      </c>
      <c r="BQ7" s="24">
        <v>100</v>
      </c>
      <c r="BR7" s="24">
        <v>100</v>
      </c>
      <c r="BS7" s="24">
        <v>87.98</v>
      </c>
      <c r="BT7" s="24">
        <v>90.63</v>
      </c>
      <c r="BU7" s="24">
        <v>91.95</v>
      </c>
      <c r="BV7" s="24">
        <v>55.85</v>
      </c>
      <c r="BW7" s="24">
        <v>53.23</v>
      </c>
      <c r="BX7" s="24">
        <v>50.7</v>
      </c>
      <c r="BY7" s="24">
        <v>48.13</v>
      </c>
      <c r="BZ7" s="24">
        <v>59.01</v>
      </c>
      <c r="CA7" s="24">
        <v>57.03</v>
      </c>
      <c r="CB7" s="24">
        <v>145.68</v>
      </c>
      <c r="CC7" s="24">
        <v>151.91</v>
      </c>
      <c r="CD7" s="24">
        <v>177.71</v>
      </c>
      <c r="CE7" s="24">
        <v>171.48</v>
      </c>
      <c r="CF7" s="24">
        <v>171.12</v>
      </c>
      <c r="CG7" s="24">
        <v>287.91000000000003</v>
      </c>
      <c r="CH7" s="24">
        <v>283.3</v>
      </c>
      <c r="CI7" s="24">
        <v>289.81</v>
      </c>
      <c r="CJ7" s="24">
        <v>301.54000000000002</v>
      </c>
      <c r="CK7" s="24">
        <v>291.82</v>
      </c>
      <c r="CL7" s="24">
        <v>294.83</v>
      </c>
      <c r="CM7" s="24" t="s">
        <v>104</v>
      </c>
      <c r="CN7" s="24" t="s">
        <v>104</v>
      </c>
      <c r="CO7" s="24" t="s">
        <v>104</v>
      </c>
      <c r="CP7" s="24" t="s">
        <v>104</v>
      </c>
      <c r="CQ7" s="24">
        <v>59.32</v>
      </c>
      <c r="CR7" s="24">
        <v>54.93</v>
      </c>
      <c r="CS7" s="24">
        <v>55.96</v>
      </c>
      <c r="CT7" s="24">
        <v>56.45</v>
      </c>
      <c r="CU7" s="24">
        <v>58.26</v>
      </c>
      <c r="CV7" s="24">
        <v>88.45</v>
      </c>
      <c r="CW7" s="24">
        <v>84.27</v>
      </c>
      <c r="CX7" s="24">
        <v>100</v>
      </c>
      <c r="CY7" s="24">
        <v>100</v>
      </c>
      <c r="CZ7" s="24">
        <v>100</v>
      </c>
      <c r="DA7" s="24">
        <v>100</v>
      </c>
      <c r="DB7" s="24">
        <v>100</v>
      </c>
      <c r="DC7" s="24">
        <v>65.569999999999993</v>
      </c>
      <c r="DD7" s="24">
        <v>60.12</v>
      </c>
      <c r="DE7" s="24">
        <v>54.99</v>
      </c>
      <c r="DF7" s="24">
        <v>66.430000000000007</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2024-02-01T13:07:28Z</cp:lastPrinted>
  <dcterms:created xsi:type="dcterms:W3CDTF">2023-12-12T02:59:25Z</dcterms:created>
  <dcterms:modified xsi:type="dcterms:W3CDTF">2024-02-01T13:08:55Z</dcterms:modified>
  <cp:category>
  </cp:category>
</cp:coreProperties>
</file>