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非共有\08建設水道\13上下水道\02 下水道\04 決算統計\R04年度\03　経営比較分析表\【経営比較分析表】2022_033022_47_1718\"/>
    </mc:Choice>
  </mc:AlternateContent>
  <xr:revisionPtr revIDLastSave="0" documentId="13_ncr:1_{58EE4A47-F0F8-4268-B7F0-5605CBE95015}" xr6:coauthVersionLast="47" xr6:coauthVersionMax="47" xr10:uidLastSave="{00000000-0000-0000-0000-000000000000}"/>
  <workbookProtection workbookAlgorithmName="SHA-512" workbookHashValue="GTYUZeT1c+Ecih3960Qkf5lrkcK8a9ViB6nxQoYs8YmkCwsk0D5wAhZBDXVBsMqQsFkSjNGM1zX68B12TO/AWg==" workbookSaltValue="FxblvxjeA5AmPug3VcoP8A=="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W10" i="4"/>
  <c r="B10" i="4"/>
  <c r="W8" i="4"/>
  <c r="I8" i="4"/>
</calcChain>
</file>

<file path=xl/sharedStrings.xml><?xml version="1.0" encoding="utf-8"?>
<sst xmlns="http://schemas.openxmlformats.org/spreadsheetml/2006/main" count="252" uniqueCount="120">
  <si>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</si>
  <si>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</si>
  <si>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</si>
  <si>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</si>
  <si>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</si>
  <si>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</si>
  <si>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</si>
  <si>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</si>
  <si>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</si>
  <si>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</si>
  <si>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</si>
  <si>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</si>
  <si>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</si>
  <si>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</si>
  <si>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</si>
  <si>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</si>
  <si>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</si>
  <si>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</si>
  <si>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</si>
  <si>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</si>
  <si>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</si>
  <si>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</si>
  <si>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</si>
  <si>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</si>
  <si>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</si>
  <si>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</si>
  <si>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</si>
  <si>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</si>
  <si>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</si>
  <si>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</si>
  <si>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</si>
  <si>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</si>
  <si>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</si>
  <si>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</si>
  <si>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</si>
  <si>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</si>
  <si>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</si>
  <si>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</si>
  <si>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</si>
  <si>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</si>
  <si>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</si>
  <si>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</si>
  <si>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</si>
  <si>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</si>
  <si>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</si>
  <si>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</si>
  <si>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</si>
  <si>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</si>
  <si>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</si>
  <si>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</si>
  <si>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</si>
  <si>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</si>
  <si>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</si>
  <si>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</si>
  <si>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</si>
  <si>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</si>
  <si>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</si>
  <si>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</si>
  <si>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</si>
  <si>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</si>
  <si>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</si>
  <si>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</si>
  <si>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</si>
  <si>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</si>
  <si>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</si>
  <si>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</si>
  <si>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</si>
  <si>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</si>
  <si>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</si>
  <si>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</si>
  <si>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</si>
  <si>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</si>
  <si>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</si>
  <si>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</si>
  <si>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</si>
  <si>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</si>
  <si>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</si>
  <si>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</si>
  <si>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</si>
  <si>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</si>
  <si>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</si>
  <si>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</si>
  <si>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</si>
  <si>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</si>
  <si>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</si>
  <si>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</si>
  <si>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</si>
  <si>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</si>
  <si>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</si>
  <si>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</si>
  <si>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</si>
  <si>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</si>
  <si>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</si>
  <si>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</si>
  <si>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</si>
  <si>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</si>
  <si>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</si>
  <si>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</si>
  <si>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</si>
  <si>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</si>
  <si>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</si>
  <si>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</si>
  <si>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</si>
  <si>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</si>
  <si>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</si>
  <si>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</si>
  <si>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</si>
  <si>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</si>
  <si>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</si>
  <si>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</si>
  <si>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</si>
  <si>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</si>
  <si>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</si>
  <si>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</si>
  <si>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</si>
  <si>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</si>
  <si>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</si>
  <si>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収益的収支比率は、昨年度と比較すると8.7％減少している。維持管理費の削減など経営改善に向けた取組が必要になってくるが、設置してから年数の経過した浄化槽の修繕費が年々上昇傾向にある。部品等が廃盤になっているなどがあり、機器等を交換しなければならないケースが頻発している。そのため、維持管理費の削減もなかなか取組めない問題が生じている。
　④企業債残高対事業規模比率は、浄化槽設置工事の実施もあり、類似団体と比較して高い数値となっている。
　⑤経費回収率は、昨年度と比較して2.08％減少している。使用料の収入以外の財源に依存している部分があり、適切な使用料の収入の確保が求められる。
　⑥汚水処理原価は、類似団体と比較して低い状態で推移しているが、維持管理費の削減や経費抑制に努め、効率性を高める努力を行うことにより、健全な経営に努めることが必要である。
　⑧水洗化率は、類似団体と比較すると低い数値となっている。継続して町整備型浄化槽の設置を行っていることで、年約1％ずつ上昇傾向にあり、昨年度度と比較すると2.35％高くなっている。しかし、近年浄化槽の設置基数が伸び悩んできているため、設置の意向がある世帯に対して、集中して普及啓発を行っていきたい。</t>
    <rPh sb="2" eb="7">
      <t>シュウエキテキシュウシ</t>
    </rPh>
    <rPh sb="7" eb="9">
      <t>ヒリツ</t>
    </rPh>
    <rPh sb="11" eb="14">
      <t>サクネンド</t>
    </rPh>
    <rPh sb="15" eb="17">
      <t>ヒカク</t>
    </rPh>
    <rPh sb="24" eb="26">
      <t>ゲンショウ</t>
    </rPh>
    <rPh sb="31" eb="36">
      <t>イジカンリヒ</t>
    </rPh>
    <rPh sb="37" eb="39">
      <t>サクゲン</t>
    </rPh>
    <rPh sb="41" eb="45">
      <t>ケイエイカイゼン</t>
    </rPh>
    <rPh sb="46" eb="47">
      <t>ム</t>
    </rPh>
    <rPh sb="49" eb="51">
      <t>トリクミ</t>
    </rPh>
    <rPh sb="52" eb="54">
      <t>ヒツヨウ</t>
    </rPh>
    <rPh sb="62" eb="64">
      <t>セッチ</t>
    </rPh>
    <rPh sb="68" eb="70">
      <t>ネンスウ</t>
    </rPh>
    <rPh sb="71" eb="73">
      <t>ケイカ</t>
    </rPh>
    <rPh sb="75" eb="78">
      <t>ジョウカソウ</t>
    </rPh>
    <rPh sb="79" eb="82">
      <t>シュウゼンヒ</t>
    </rPh>
    <rPh sb="83" eb="89">
      <t>ネンネンジョウショウケイコウ</t>
    </rPh>
    <rPh sb="93" eb="96">
      <t>ブヒントウ</t>
    </rPh>
    <rPh sb="97" eb="99">
      <t>ハイバン</t>
    </rPh>
    <rPh sb="111" eb="114">
      <t>キキトウ</t>
    </rPh>
    <rPh sb="115" eb="117">
      <t>コウカン</t>
    </rPh>
    <rPh sb="130" eb="132">
      <t>ヒンパツ</t>
    </rPh>
    <rPh sb="142" eb="147">
      <t>イジカンリヒ</t>
    </rPh>
    <rPh sb="148" eb="150">
      <t>サクゲン</t>
    </rPh>
    <rPh sb="155" eb="157">
      <t>トリク</t>
    </rPh>
    <rPh sb="160" eb="162">
      <t>モンダイ</t>
    </rPh>
    <rPh sb="163" eb="164">
      <t>ショウ</t>
    </rPh>
    <rPh sb="172" eb="178">
      <t>キギョウサイザンダカタイ</t>
    </rPh>
    <rPh sb="178" eb="184">
      <t>ジギョウキボヒリツ</t>
    </rPh>
    <rPh sb="186" eb="193">
      <t>ジョウカソウセッチコウジ</t>
    </rPh>
    <rPh sb="194" eb="196">
      <t>ジッシ</t>
    </rPh>
    <rPh sb="200" eb="204">
      <t>ルイジダンタイ</t>
    </rPh>
    <rPh sb="205" eb="207">
      <t>ヒカク</t>
    </rPh>
    <rPh sb="209" eb="210">
      <t>タカ</t>
    </rPh>
    <rPh sb="211" eb="213">
      <t>スウチ</t>
    </rPh>
    <rPh sb="223" eb="228">
      <t>ケイヒカイシュウリツ</t>
    </rPh>
    <rPh sb="230" eb="233">
      <t>サクネンド</t>
    </rPh>
    <rPh sb="234" eb="236">
      <t>ヒカク</t>
    </rPh>
    <rPh sb="243" eb="245">
      <t>ゲンショウ</t>
    </rPh>
    <rPh sb="250" eb="253">
      <t>シヨウリョウ</t>
    </rPh>
    <rPh sb="254" eb="256">
      <t>シュウニュウ</t>
    </rPh>
    <rPh sb="256" eb="258">
      <t>イガイ</t>
    </rPh>
    <rPh sb="259" eb="261">
      <t>ザイゲン</t>
    </rPh>
    <rPh sb="262" eb="264">
      <t>イゾン</t>
    </rPh>
    <rPh sb="268" eb="270">
      <t>ブブン</t>
    </rPh>
    <rPh sb="274" eb="276">
      <t>テキセツ</t>
    </rPh>
    <rPh sb="277" eb="280">
      <t>シヨウリョウ</t>
    </rPh>
    <rPh sb="281" eb="283">
      <t>シュウニュウ</t>
    </rPh>
    <rPh sb="284" eb="286">
      <t>カクホ</t>
    </rPh>
    <rPh sb="287" eb="288">
      <t>モト</t>
    </rPh>
    <rPh sb="296" eb="302">
      <t>オスイショリゲンカ</t>
    </rPh>
    <rPh sb="304" eb="308">
      <t>ルイジダンタイ</t>
    </rPh>
    <rPh sb="309" eb="311">
      <t>ヒカク</t>
    </rPh>
    <rPh sb="313" eb="314">
      <t>ヒク</t>
    </rPh>
    <rPh sb="315" eb="317">
      <t>ジョウタイ</t>
    </rPh>
    <rPh sb="318" eb="320">
      <t>スイイ</t>
    </rPh>
    <rPh sb="326" eb="331">
      <t>イジカンリヒ</t>
    </rPh>
    <rPh sb="332" eb="334">
      <t>サクゲン</t>
    </rPh>
    <rPh sb="335" eb="339">
      <t>ケイヒヨクセイ</t>
    </rPh>
    <rPh sb="340" eb="341">
      <t>ツト</t>
    </rPh>
    <rPh sb="343" eb="346">
      <t>コウリツセイ</t>
    </rPh>
    <rPh sb="347" eb="348">
      <t>タカ</t>
    </rPh>
    <rPh sb="350" eb="352">
      <t>ドリョク</t>
    </rPh>
    <rPh sb="353" eb="354">
      <t>オコナ</t>
    </rPh>
    <rPh sb="361" eb="363">
      <t>ケンゼン</t>
    </rPh>
    <rPh sb="364" eb="366">
      <t>ケイエイ</t>
    </rPh>
    <rPh sb="367" eb="368">
      <t>ツト</t>
    </rPh>
    <rPh sb="373" eb="375">
      <t>ヒツヨウ</t>
    </rPh>
    <rPh sb="382" eb="386">
      <t>スイセンカリツ</t>
    </rPh>
    <rPh sb="388" eb="392">
      <t>ルイジダンタイ</t>
    </rPh>
    <rPh sb="393" eb="395">
      <t>ヒカク</t>
    </rPh>
    <rPh sb="398" eb="399">
      <t>ヒク</t>
    </rPh>
    <rPh sb="400" eb="402">
      <t>スウチ</t>
    </rPh>
    <rPh sb="409" eb="411">
      <t>ケイゾク</t>
    </rPh>
    <rPh sb="413" eb="420">
      <t>マチセイビガタジョウカソウ</t>
    </rPh>
    <rPh sb="421" eb="423">
      <t>セッチ</t>
    </rPh>
    <rPh sb="424" eb="425">
      <t>オコナ</t>
    </rPh>
    <rPh sb="433" eb="434">
      <t>ネン</t>
    </rPh>
    <rPh sb="434" eb="435">
      <t>ヤク</t>
    </rPh>
    <rPh sb="439" eb="443">
      <t>ジョウショウケイコウ</t>
    </rPh>
    <rPh sb="447" eb="451">
      <t>サクネンドド</t>
    </rPh>
    <rPh sb="452" eb="454">
      <t>ヒカク</t>
    </rPh>
    <rPh sb="462" eb="463">
      <t>タカ</t>
    </rPh>
    <rPh sb="474" eb="476">
      <t>キンネン</t>
    </rPh>
    <rPh sb="476" eb="479">
      <t>ジョウカソウ</t>
    </rPh>
    <rPh sb="480" eb="484">
      <t>セッチキスウ</t>
    </rPh>
    <rPh sb="485" eb="486">
      <t>ノ</t>
    </rPh>
    <rPh sb="487" eb="488">
      <t>ナヤ</t>
    </rPh>
    <rPh sb="497" eb="499">
      <t>セッチ</t>
    </rPh>
    <rPh sb="500" eb="502">
      <t>イコウ</t>
    </rPh>
    <rPh sb="505" eb="507">
      <t>セタイ</t>
    </rPh>
    <rPh sb="508" eb="509">
      <t>タイ</t>
    </rPh>
    <rPh sb="512" eb="514">
      <t>シュウチュウ</t>
    </rPh>
    <rPh sb="516" eb="520">
      <t>フキュウケイハツ</t>
    </rPh>
    <rPh sb="521" eb="522">
      <t>オコナ</t>
    </rPh>
    <phoneticPr fontId="4"/>
  </si>
  <si>
    <t>　当町の特定地域生活排水処理事業は、農業集落排水事業区域外を対象として、平成13年度より町整備型浄化槽で供用開始をしている。
　町整備型浄化槽となった平成13年度から供用している浄化槽は22年、平成13年度以前に個人設置型浄化槽で設置されたもので寄付採納された浄化槽は平成5年から供用されているため、浄化槽の老朽化に伴う浄化槽機器設備類の修繕が増加すること、年数の経過した浄化槽の修繕に伴う部品類が廃盤などで機器を交換しなければ修繕できないケースが頻繁に出てきている。国では公共施設等の長寿命化、計画的な更新等の長期的な公共施設マネジメントの取組を推進するため「インフラ長寿命化基本計画」を策定し、令和2年度までに「個別施設計画」の策定を求めており、当町は令和2年12月に策定した。今後においても、定期的な点検及び維持管理を行い、中長期的な視点で計画的、かつ効率的に修繕を行う必要がある。</t>
    <rPh sb="1" eb="3">
      <t>トウチョウ</t>
    </rPh>
    <rPh sb="4" eb="16">
      <t>トクテイチイキセイカツハイスイショリジギョウ</t>
    </rPh>
    <rPh sb="18" eb="26">
      <t>ノウギョウシュウラクハイスイジギョウ</t>
    </rPh>
    <rPh sb="26" eb="29">
      <t>クイキガイ</t>
    </rPh>
    <rPh sb="30" eb="32">
      <t>タイショウ</t>
    </rPh>
    <rPh sb="36" eb="38">
      <t>ヘイセイ</t>
    </rPh>
    <rPh sb="40" eb="41">
      <t>ネン</t>
    </rPh>
    <rPh sb="41" eb="42">
      <t>ド</t>
    </rPh>
    <rPh sb="44" eb="51">
      <t>マチセイビガタジョウカソウ</t>
    </rPh>
    <rPh sb="52" eb="56">
      <t>キョウヨウカイシ</t>
    </rPh>
    <rPh sb="64" eb="71">
      <t>マチセイビガタジョウカソウ</t>
    </rPh>
    <rPh sb="75" eb="77">
      <t>ヘイセイ</t>
    </rPh>
    <rPh sb="79" eb="80">
      <t>ネン</t>
    </rPh>
    <rPh sb="80" eb="81">
      <t>ド</t>
    </rPh>
    <rPh sb="83" eb="85">
      <t>キョウヨウ</t>
    </rPh>
    <rPh sb="89" eb="92">
      <t>ジョウカソウ</t>
    </rPh>
    <rPh sb="95" eb="96">
      <t>ネン</t>
    </rPh>
    <rPh sb="97" eb="99">
      <t>ヘイセイ</t>
    </rPh>
    <rPh sb="101" eb="103">
      <t>ネンド</t>
    </rPh>
    <rPh sb="103" eb="105">
      <t>イゼン</t>
    </rPh>
    <rPh sb="106" eb="114">
      <t>コジンセッチガタジョウカソウ</t>
    </rPh>
    <rPh sb="115" eb="117">
      <t>セッチ</t>
    </rPh>
    <rPh sb="123" eb="127">
      <t>キフサイノウ</t>
    </rPh>
    <rPh sb="130" eb="133">
      <t>ジョウカソウ</t>
    </rPh>
    <rPh sb="134" eb="136">
      <t>ヘイセイ</t>
    </rPh>
    <rPh sb="137" eb="138">
      <t>ネン</t>
    </rPh>
    <rPh sb="140" eb="142">
      <t>キョウヨウ</t>
    </rPh>
    <rPh sb="150" eb="153">
      <t>ジョウカソウ</t>
    </rPh>
    <rPh sb="154" eb="157">
      <t>ロウキュウカ</t>
    </rPh>
    <rPh sb="158" eb="159">
      <t>トモナ</t>
    </rPh>
    <rPh sb="160" eb="165">
      <t>ジョウカソウキキ</t>
    </rPh>
    <rPh sb="165" eb="168">
      <t>セツビルイ</t>
    </rPh>
    <rPh sb="169" eb="171">
      <t>シュウゼン</t>
    </rPh>
    <rPh sb="172" eb="174">
      <t>ゾウカ</t>
    </rPh>
    <rPh sb="179" eb="181">
      <t>ネンスウ</t>
    </rPh>
    <rPh sb="182" eb="184">
      <t>ケイカ</t>
    </rPh>
    <rPh sb="186" eb="189">
      <t>ジョウカソウ</t>
    </rPh>
    <rPh sb="190" eb="192">
      <t>シュウゼン</t>
    </rPh>
    <rPh sb="193" eb="194">
      <t>トモナ</t>
    </rPh>
    <rPh sb="195" eb="198">
      <t>ブヒンルイ</t>
    </rPh>
    <rPh sb="199" eb="201">
      <t>ハイバン</t>
    </rPh>
    <rPh sb="204" eb="206">
      <t>キキ</t>
    </rPh>
    <rPh sb="207" eb="209">
      <t>コウカン</t>
    </rPh>
    <rPh sb="214" eb="216">
      <t>シュウゼン</t>
    </rPh>
    <rPh sb="224" eb="226">
      <t>ヒンパン</t>
    </rPh>
    <rPh sb="227" eb="228">
      <t>デ</t>
    </rPh>
    <rPh sb="234" eb="235">
      <t>クニ</t>
    </rPh>
    <rPh sb="237" eb="241">
      <t>コウキョウシセツ</t>
    </rPh>
    <rPh sb="241" eb="242">
      <t>トウ</t>
    </rPh>
    <rPh sb="243" eb="247">
      <t>チョウジュミョウカ</t>
    </rPh>
    <rPh sb="248" eb="251">
      <t>ケイカクテキ</t>
    </rPh>
    <rPh sb="252" eb="255">
      <t>コウシントウ</t>
    </rPh>
    <rPh sb="256" eb="259">
      <t>チョウキテキ</t>
    </rPh>
    <rPh sb="260" eb="264">
      <t>コウキョウシセツ</t>
    </rPh>
    <rPh sb="271" eb="273">
      <t>トリクミ</t>
    </rPh>
    <rPh sb="274" eb="276">
      <t>スイシン</t>
    </rPh>
    <rPh sb="285" eb="289">
      <t>チョウジュミョウカ</t>
    </rPh>
    <rPh sb="289" eb="293">
      <t>キホンケイカク</t>
    </rPh>
    <rPh sb="295" eb="297">
      <t>サクテイ</t>
    </rPh>
    <rPh sb="299" eb="301">
      <t>レイワ</t>
    </rPh>
    <rPh sb="302" eb="304">
      <t>ネンド</t>
    </rPh>
    <rPh sb="308" eb="314">
      <t>コベツシセツケイカク</t>
    </rPh>
    <rPh sb="316" eb="318">
      <t>サクテイ</t>
    </rPh>
    <rPh sb="319" eb="320">
      <t>モト</t>
    </rPh>
    <rPh sb="325" eb="327">
      <t>トウチョウ</t>
    </rPh>
    <rPh sb="328" eb="330">
      <t>レイワ</t>
    </rPh>
    <rPh sb="331" eb="332">
      <t>ネン</t>
    </rPh>
    <rPh sb="334" eb="335">
      <t>ガツ</t>
    </rPh>
    <rPh sb="336" eb="338">
      <t>サクテイ</t>
    </rPh>
    <rPh sb="341" eb="343">
      <t>コンゴ</t>
    </rPh>
    <rPh sb="349" eb="352">
      <t>テイキテキ</t>
    </rPh>
    <rPh sb="353" eb="356">
      <t>テンケンオヨ</t>
    </rPh>
    <rPh sb="357" eb="361">
      <t>イジカンリ</t>
    </rPh>
    <rPh sb="362" eb="363">
      <t>オコナ</t>
    </rPh>
    <rPh sb="365" eb="369">
      <t>チュウチョウキテキ</t>
    </rPh>
    <rPh sb="370" eb="372">
      <t>シテン</t>
    </rPh>
    <rPh sb="373" eb="376">
      <t>ケイカクテキ</t>
    </rPh>
    <rPh sb="379" eb="382">
      <t>コウリツテキ</t>
    </rPh>
    <rPh sb="383" eb="385">
      <t>シュウゼン</t>
    </rPh>
    <rPh sb="386" eb="387">
      <t>オコナ</t>
    </rPh>
    <rPh sb="388" eb="390">
      <t>ヒツヨウ</t>
    </rPh>
    <phoneticPr fontId="4"/>
  </si>
  <si>
    <t>　類似団体と比較して特に改善が必要となる部分は「水洗化率」であることが分かる。平成26年度より水洗化普及支援事業を継続して実施しており、高齢者世帯下水道使用料支援事業と併せて水洗化率の向上に努めている。今後は更なる普及促進を図るための啓蒙活動を行う努力が必要である。
　経営面においては、令和元年度に中長期的な経営の基本計画である経営戦略を策定したところであり、今後は効率的な施設管理に努め、使用料の見直しの検討を行い、健全な経営を実施できるよう計画的に実施する必要がある。また、来年度から公営企業会計が始まり、より細かく、より明らかに問題や課題が見えてくるため、更なる健全な経営を維持できるようにする必要がある。</t>
    <rPh sb="1" eb="5">
      <t>ルイジダンタイ</t>
    </rPh>
    <rPh sb="6" eb="8">
      <t>ヒカク</t>
    </rPh>
    <rPh sb="10" eb="11">
      <t>トク</t>
    </rPh>
    <rPh sb="12" eb="14">
      <t>カイゼン</t>
    </rPh>
    <rPh sb="15" eb="17">
      <t>ヒツヨウ</t>
    </rPh>
    <rPh sb="20" eb="22">
      <t>ブブン</t>
    </rPh>
    <rPh sb="24" eb="28">
      <t>スイセンカリツ</t>
    </rPh>
    <rPh sb="35" eb="36">
      <t>ワ</t>
    </rPh>
    <rPh sb="39" eb="41">
      <t>ヘイセイ</t>
    </rPh>
    <rPh sb="43" eb="45">
      <t>ネンド</t>
    </rPh>
    <rPh sb="47" eb="56">
      <t>スイセンカフキュウシエンジギョウ</t>
    </rPh>
    <rPh sb="57" eb="59">
      <t>ケイゾク</t>
    </rPh>
    <rPh sb="61" eb="63">
      <t>ジッシ</t>
    </rPh>
    <rPh sb="68" eb="83">
      <t>コウレイシャセタイゲスイドウシヨウリョウシエンジギョウ</t>
    </rPh>
    <rPh sb="84" eb="85">
      <t>アワ</t>
    </rPh>
    <rPh sb="87" eb="91">
      <t>スイセンカリツ</t>
    </rPh>
    <rPh sb="92" eb="94">
      <t>コウジョウ</t>
    </rPh>
    <rPh sb="95" eb="96">
      <t>ツト</t>
    </rPh>
    <rPh sb="101" eb="103">
      <t>コンゴ</t>
    </rPh>
    <rPh sb="104" eb="105">
      <t>サラ</t>
    </rPh>
    <rPh sb="107" eb="111">
      <t>フキュウソクシン</t>
    </rPh>
    <rPh sb="112" eb="113">
      <t>ハカ</t>
    </rPh>
    <rPh sb="117" eb="121">
      <t>ケイモウカツドウ</t>
    </rPh>
    <rPh sb="122" eb="123">
      <t>オコナ</t>
    </rPh>
    <rPh sb="124" eb="126">
      <t>ドリョク</t>
    </rPh>
    <rPh sb="127" eb="129">
      <t>ヒツヨウ</t>
    </rPh>
    <rPh sb="135" eb="138">
      <t>ケイエイメン</t>
    </rPh>
    <rPh sb="144" eb="149">
      <t>レイワガンネンド</t>
    </rPh>
    <rPh sb="150" eb="154">
      <t>チュウチョウキテキ</t>
    </rPh>
    <rPh sb="155" eb="157">
      <t>ケイエイ</t>
    </rPh>
    <rPh sb="158" eb="162">
      <t>キホンケイカク</t>
    </rPh>
    <rPh sb="165" eb="169">
      <t>ケイエイセンリャク</t>
    </rPh>
    <rPh sb="170" eb="172">
      <t>サクテイ</t>
    </rPh>
    <rPh sb="181" eb="183">
      <t>コンゴ</t>
    </rPh>
    <rPh sb="184" eb="187">
      <t>コウリツテキ</t>
    </rPh>
    <rPh sb="188" eb="192">
      <t>シセツカンリ</t>
    </rPh>
    <rPh sb="193" eb="194">
      <t>ツト</t>
    </rPh>
    <rPh sb="196" eb="199">
      <t>シヨウリョウ</t>
    </rPh>
    <rPh sb="200" eb="202">
      <t>ミナオ</t>
    </rPh>
    <rPh sb="204" eb="206">
      <t>ケントウ</t>
    </rPh>
    <rPh sb="207" eb="208">
      <t>オコナ</t>
    </rPh>
    <rPh sb="210" eb="212">
      <t>ケンゼン</t>
    </rPh>
    <rPh sb="213" eb="215">
      <t>ケイエイ</t>
    </rPh>
    <rPh sb="216" eb="218">
      <t>ジッシ</t>
    </rPh>
    <rPh sb="223" eb="226">
      <t>ケイカクテキ</t>
    </rPh>
    <rPh sb="227" eb="229">
      <t>ジッシ</t>
    </rPh>
    <rPh sb="231" eb="233">
      <t>ヒツヨウ</t>
    </rPh>
    <rPh sb="240" eb="243">
      <t>ライネンド</t>
    </rPh>
    <rPh sb="245" eb="251">
      <t>コウエイキギョウカイケイ</t>
    </rPh>
    <rPh sb="252" eb="253">
      <t>ハジ</t>
    </rPh>
    <rPh sb="258" eb="259">
      <t>コマ</t>
    </rPh>
    <rPh sb="264" eb="265">
      <t>アキ</t>
    </rPh>
    <rPh sb="268" eb="270">
      <t>モンダイ</t>
    </rPh>
    <rPh sb="271" eb="273">
      <t>カダイ</t>
    </rPh>
    <rPh sb="274" eb="275">
      <t>ミ</t>
    </rPh>
    <rPh sb="282" eb="283">
      <t>サラ</t>
    </rPh>
    <rPh sb="285" eb="287">
      <t>ケンゼン</t>
    </rPh>
    <rPh sb="288" eb="290">
      <t>ケイエイ</t>
    </rPh>
    <rPh sb="291" eb="293">
      <t>イジ</t>
    </rPh>
    <rPh sb="301" eb="3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</si>
</sst>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2-4346-88A2-610457D06D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E2-4346-88A2-610457D06D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E4-4CCA-B906-4B1EBB62F9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0FE4-4CCA-B906-4B1EBB62F9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31.53</c:v>
                </c:pt>
                <c:pt idx="1">
                  <c:v>32.68</c:v>
                </c:pt>
                <c:pt idx="2">
                  <c:v>33.700000000000003</c:v>
                </c:pt>
                <c:pt idx="3">
                  <c:v>35.15</c:v>
                </c:pt>
                <c:pt idx="4">
                  <c:v>37.5</c:v>
                </c:pt>
              </c:numCache>
            </c:numRef>
          </c:val>
          <c:extLst>
            <c:ext xmlns:c16="http://schemas.microsoft.com/office/drawing/2014/chart" uri="{C3380CC4-5D6E-409C-BE32-E72D297353CC}">
              <c16:uniqueId val="{00000000-526D-4963-9D46-B670935132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26D-4963-9D46-B670935132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88.3</c:v>
                </c:pt>
                <c:pt idx="1">
                  <c:v>95.37</c:v>
                </c:pt>
                <c:pt idx="2">
                  <c:v>94.64</c:v>
                </c:pt>
                <c:pt idx="3">
                  <c:v>88.66</c:v>
                </c:pt>
                <c:pt idx="4">
                  <c:v>79.959999999999994</c:v>
                </c:pt>
              </c:numCache>
            </c:numRef>
          </c:val>
          <c:extLst>
            <c:ext xmlns:c16="http://schemas.microsoft.com/office/drawing/2014/chart" uri="{C3380CC4-5D6E-409C-BE32-E72D297353CC}">
              <c16:uniqueId val="{00000000-5D33-4681-A73E-377F524024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3-4681-A73E-377F524024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04-4DC3-968F-96612F17A0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04-4DC3-968F-96612F17A0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D-4447-B1C9-D2946A7375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D-4447-B1C9-D2946A7375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BC-4FFA-B113-C7B17ED22C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C-4FFA-B113-C7B17ED22C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3-47D3-A9D3-71EDCFC0FC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3-47D3-A9D3-71EDCFC0FC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2032.13</c:v>
                </c:pt>
                <c:pt idx="1">
                  <c:v>1928.26</c:v>
                </c:pt>
                <c:pt idx="2">
                  <c:v>1925.99</c:v>
                </c:pt>
                <c:pt idx="3">
                  <c:v>1906.76</c:v>
                </c:pt>
                <c:pt idx="4">
                  <c:v>1940.93</c:v>
                </c:pt>
              </c:numCache>
            </c:numRef>
          </c:val>
          <c:extLst>
            <c:ext xmlns:c16="http://schemas.microsoft.com/office/drawing/2014/chart" uri="{C3380CC4-5D6E-409C-BE32-E72D297353CC}">
              <c16:uniqueId val="{00000000-9782-453B-A37B-8C1A4014BB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9782-453B-A37B-8C1A4014BB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80.31</c:v>
                </c:pt>
                <c:pt idx="1">
                  <c:v>82.09</c:v>
                </c:pt>
                <c:pt idx="2">
                  <c:v>80.38</c:v>
                </c:pt>
                <c:pt idx="3">
                  <c:v>72.27</c:v>
                </c:pt>
                <c:pt idx="4">
                  <c:v>70.19</c:v>
                </c:pt>
              </c:numCache>
            </c:numRef>
          </c:val>
          <c:extLst>
            <c:ext xmlns:c16="http://schemas.microsoft.com/office/drawing/2014/chart" uri="{C3380CC4-5D6E-409C-BE32-E72D297353CC}">
              <c16:uniqueId val="{00000000-FC67-4CA7-B5DC-D4BD0AE8DD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FC67-4CA7-B5DC-D4BD0AE8DD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174.84</c:v>
                </c:pt>
                <c:pt idx="1">
                  <c:v>170.89</c:v>
                </c:pt>
                <c:pt idx="2">
                  <c:v>180.57</c:v>
                </c:pt>
                <c:pt idx="3">
                  <c:v>204.91</c:v>
                </c:pt>
                <c:pt idx="4">
                  <c:v>212.16</c:v>
                </c:pt>
              </c:numCache>
            </c:numRef>
          </c:val>
          <c:extLst>
            <c:ext xmlns:c16="http://schemas.microsoft.com/office/drawing/2014/chart" uri="{C3380CC4-5D6E-409C-BE32-E72D297353CC}">
              <c16:uniqueId val="{00000000-02DE-4F93-8C86-5D1D8745F6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02DE-4F93-8C86-5D1D8745F6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葛巻町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5607</v>
      </c>
      <c r="AM8" s="37"/>
      <c r="AN8" s="37"/>
      <c r="AO8" s="37"/>
      <c r="AP8" s="37"/>
      <c r="AQ8" s="37"/>
      <c r="AR8" s="37"/>
      <c r="AS8" s="37"/>
      <c r="AT8" s="38">
        <f>データ!T6</f>
        <v>434.96</v>
      </c>
      <c r="AU8" s="38"/>
      <c r="AV8" s="38"/>
      <c r="AW8" s="38"/>
      <c r="AX8" s="38"/>
      <c r="AY8" s="38"/>
      <c r="AZ8" s="38"/>
      <c r="BA8" s="38"/>
      <c r="BB8" s="38">
        <f>データ!U6</f>
        <v>12.89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68.239999999999995</v>
      </c>
      <c r="Q10" s="38"/>
      <c r="R10" s="38"/>
      <c r="S10" s="38"/>
      <c r="T10" s="38"/>
      <c r="U10" s="38"/>
      <c r="V10" s="38"/>
      <c r="W10" s="38">
        <f>データ!Q6</f>
        <v>100</v>
      </c>
      <c r="X10" s="38"/>
      <c r="Y10" s="38"/>
      <c r="Z10" s="38"/>
      <c r="AA10" s="38"/>
      <c r="AB10" s="38"/>
      <c r="AC10" s="38"/>
      <c r="AD10" s="37">
        <f>データ!R6</f>
        <v>1650</v>
      </c>
      <c r="AE10" s="37"/>
      <c r="AF10" s="37"/>
      <c r="AG10" s="37"/>
      <c r="AH10" s="37"/>
      <c r="AI10" s="37"/>
      <c r="AJ10" s="37"/>
      <c r="AK10" s="2"/>
      <c r="AL10" s="37">
        <f>データ!V6</f>
        <v>3779</v>
      </c>
      <c r="AM10" s="37"/>
      <c r="AN10" s="37"/>
      <c r="AO10" s="37"/>
      <c r="AP10" s="37"/>
      <c r="AQ10" s="37"/>
      <c r="AR10" s="37"/>
      <c r="AS10" s="37"/>
      <c r="AT10" s="38">
        <f>データ!W6</f>
        <v>434.29</v>
      </c>
      <c r="AU10" s="38"/>
      <c r="AV10" s="38"/>
      <c r="AW10" s="38"/>
      <c r="AX10" s="38"/>
      <c r="AY10" s="38"/>
      <c r="AZ10" s="38"/>
      <c r="BA10" s="38"/>
      <c r="BB10" s="38">
        <f>データ!X6</f>
        <v>8.6999999999999993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118</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9Z/EU6OEi+DUB9Kpunt7Qff+BeHQ3ty3p00pyEF+jhiVHN+UMY6fnHg+Ywa+yyrExEOYqQRTqZbDhF6PAdCCUA==" saltValue="Orp1yKTBKfZDNkgnNhclv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33022</v>
      </c>
      <c r="D6" s="19">
        <f t="shared" si="3"/>
        <v>47</v>
      </c>
      <c r="E6" s="19">
        <f t="shared" si="3"/>
        <v>18</v>
      </c>
      <c r="F6" s="19">
        <f t="shared" si="3"/>
        <v>0</v>
      </c>
      <c r="G6" s="19">
        <f t="shared" si="3"/>
        <v>0</v>
      </c>
      <c r="H6" s="19" t="str">
        <f t="shared" si="3"/>
        <v>岩手県　葛巻町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68.239999999999995</v>
      </c>
      <c r="Q6" s="20">
        <f t="shared" si="3"/>
        <v>100</v>
      </c>
      <c r="R6" s="20">
        <f t="shared" si="3"/>
        <v>1650</v>
      </c>
      <c r="S6" s="20">
        <f t="shared" si="3"/>
        <v>5607</v>
      </c>
      <c r="T6" s="20">
        <f t="shared" si="3"/>
        <v>434.96</v>
      </c>
      <c r="U6" s="20">
        <f t="shared" si="3"/>
        <v>12.89</v>
      </c>
      <c r="V6" s="20">
        <f t="shared" si="3"/>
        <v>3779</v>
      </c>
      <c r="W6" s="20">
        <f t="shared" si="3"/>
        <v>434.29</v>
      </c>
      <c r="X6" s="20">
        <f t="shared" si="3"/>
        <v>8.6999999999999993</v>
      </c>
      <c r="Y6" s="21">
        <f>IF(Y7="",NA(),Y7)</f>
        <v>88.3</v>
      </c>
      <c r="Z6" s="21">
        <f t="shared" ref="Z6:AH6" si="4">IF(Z7="",NA(),Z7)</f>
        <v>95.37</v>
      </c>
      <c r="AA6" s="21">
        <f t="shared" si="4"/>
        <v>94.64</v>
      </c>
      <c r="AB6" s="21">
        <f t="shared" si="4"/>
        <v>88.66</v>
      </c>
      <c r="AC6" s="21">
        <f t="shared" si="4"/>
        <v>79.959999999999994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2032.13</v>
      </c>
      <c r="BG6" s="21">
        <f t="shared" ref="BG6:BO6" si="7">IF(BG7="",NA(),BG7)</f>
        <v>1928.26</v>
      </c>
      <c r="BH6" s="21">
        <f t="shared" si="7"/>
        <v>1925.99</v>
      </c>
      <c r="BI6" s="21">
        <f t="shared" si="7"/>
        <v>1906.76</v>
      </c>
      <c r="BJ6" s="21">
        <f t="shared" si="7"/>
        <v>1940.93</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80.31</v>
      </c>
      <c r="BR6" s="21">
        <f t="shared" ref="BR6:BZ6" si="8">IF(BR7="",NA(),BR7)</f>
        <v>82.09</v>
      </c>
      <c r="BS6" s="21">
        <f t="shared" si="8"/>
        <v>80.38</v>
      </c>
      <c r="BT6" s="21">
        <f t="shared" si="8"/>
        <v>72.27</v>
      </c>
      <c r="BU6" s="21">
        <f t="shared" si="8"/>
        <v>70.19</v>
      </c>
      <c r="BV6" s="21">
        <f t="shared" si="8"/>
        <v>63.06</v>
      </c>
      <c r="BW6" s="21">
        <f t="shared" si="8"/>
        <v>62.5</v>
      </c>
      <c r="BX6" s="21">
        <f t="shared" si="8"/>
        <v>60.59</v>
      </c>
      <c r="BY6" s="21">
        <f t="shared" si="8"/>
        <v>60</v>
      </c>
      <c r="BZ6" s="21">
        <f t="shared" si="8"/>
        <v>59.01</v>
      </c>
      <c r="CA6" s="20" t="str">
        <f>IF(CA7="","",IF(CA7="-","【-】","【"&amp;SUBSTITUTE(TEXT(CA7,"#,##0.00"),"-","△")&amp;"】"))</f>
        <v>【57.03】</v>
      </c>
      <c r="CB6" s="21">
        <f>IF(CB7="",NA(),CB7)</f>
        <v>174.84</v>
      </c>
      <c r="CC6" s="21">
        <f t="shared" ref="CC6:CK6" si="9">IF(CC7="",NA(),CC7)</f>
        <v>170.89</v>
      </c>
      <c r="CD6" s="21">
        <f t="shared" si="9"/>
        <v>180.57</v>
      </c>
      <c r="CE6" s="21">
        <f t="shared" si="9"/>
        <v>204.91</v>
      </c>
      <c r="CF6" s="21">
        <f t="shared" si="9"/>
        <v>212.16</v>
      </c>
      <c r="CG6" s="21">
        <f t="shared" si="9"/>
        <v>264.77</v>
      </c>
      <c r="CH6" s="21">
        <f t="shared" si="9"/>
        <v>269.33</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59.94</v>
      </c>
      <c r="CS6" s="21">
        <f t="shared" si="10"/>
        <v>59.64</v>
      </c>
      <c r="CT6" s="21">
        <f t="shared" si="10"/>
        <v>58.19</v>
      </c>
      <c r="CU6" s="21">
        <f t="shared" si="10"/>
        <v>56.52</v>
      </c>
      <c r="CV6" s="21">
        <f t="shared" si="10"/>
        <v>88.45</v>
      </c>
      <c r="CW6" s="20" t="str">
        <f>IF(CW7="","",IF(CW7="-","【-】","【"&amp;SUBSTITUTE(TEXT(CW7,"#,##0.00"),"-","△")&amp;"】"))</f>
        <v>【84.27】</v>
      </c>
      <c r="CX6" s="21">
        <f>IF(CX7="",NA(),CX7)</f>
        <v>31.53</v>
      </c>
      <c r="CY6" s="21">
        <f t="shared" ref="CY6:DG6" si="11">IF(CY7="",NA(),CY7)</f>
        <v>32.68</v>
      </c>
      <c r="CZ6" s="21">
        <f t="shared" si="11"/>
        <v>33.700000000000003</v>
      </c>
      <c r="DA6" s="21">
        <f t="shared" si="11"/>
        <v>35.15</v>
      </c>
      <c r="DB6" s="21">
        <f t="shared" si="11"/>
        <v>37.5</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33022</v>
      </c>
      <c r="D7" s="23">
        <v>47</v>
      </c>
      <c r="E7" s="23">
        <v>18</v>
      </c>
      <c r="F7" s="23">
        <v>0</v>
      </c>
      <c r="G7" s="23">
        <v>0</v>
      </c>
      <c r="H7" s="23" t="s">
        <v>97</v>
      </c>
      <c r="I7" s="23" t="s">
        <v>98</v>
      </c>
      <c r="J7" s="23" t="s">
        <v>99</v>
      </c>
      <c r="K7" s="23" t="s">
        <v>100</v>
      </c>
      <c r="L7" s="23" t="s">
        <v>101</v>
      </c>
      <c r="M7" s="23" t="s">
        <v>102</v>
      </c>
      <c r="N7" s="24" t="s">
        <v>103</v>
      </c>
      <c r="O7" s="24" t="s">
        <v>104</v>
      </c>
      <c r="P7" s="24">
        <v>68.239999999999995</v>
      </c>
      <c r="Q7" s="24">
        <v>100</v>
      </c>
      <c r="R7" s="24">
        <v>1650</v>
      </c>
      <c r="S7" s="24">
        <v>5607</v>
      </c>
      <c r="T7" s="24">
        <v>434.96</v>
      </c>
      <c r="U7" s="24">
        <v>12.89</v>
      </c>
      <c r="V7" s="24">
        <v>3779</v>
      </c>
      <c r="W7" s="24">
        <v>434.29</v>
      </c>
      <c r="X7" s="24">
        <v>8.6999999999999993</v>
      </c>
      <c r="Y7" s="24">
        <v>88.3</v>
      </c>
      <c r="Z7" s="24">
        <v>95.37</v>
      </c>
      <c r="AA7" s="24">
        <v>94.64</v>
      </c>
      <c r="AB7" s="24">
        <v>88.66</v>
      </c>
      <c r="AC7" s="24">
        <v>79.959999999999994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2032.13</v>
      </c>
      <c r="BG7" s="24">
        <v>1928.26</v>
      </c>
      <c r="BH7" s="24">
        <v>1925.99</v>
      </c>
      <c r="BI7" s="24">
        <v>1906.76</v>
      </c>
      <c r="BJ7" s="24">
        <v>1940.93</v>
      </c>
      <c r="BK7" s="24">
        <v>296.89</v>
      </c>
      <c r="BL7" s="24">
        <v>270.57</v>
      </c>
      <c r="BM7" s="24">
        <v>294.27</v>
      </c>
      <c r="BN7" s="24">
        <v>294.08999999999997</v>
      </c>
      <c r="BO7" s="24">
        <v>294.08999999999997</v>
      </c>
      <c r="BP7" s="24">
        <v>307.39</v>
      </c>
      <c r="BQ7" s="24">
        <v>80.31</v>
      </c>
      <c r="BR7" s="24">
        <v>82.09</v>
      </c>
      <c r="BS7" s="24">
        <v>80.38</v>
      </c>
      <c r="BT7" s="24">
        <v>72.27</v>
      </c>
      <c r="BU7" s="24">
        <v>70.19</v>
      </c>
      <c r="BV7" s="24">
        <v>63.06</v>
      </c>
      <c r="BW7" s="24">
        <v>62.5</v>
      </c>
      <c r="BX7" s="24">
        <v>60.59</v>
      </c>
      <c r="BY7" s="24">
        <v>60</v>
      </c>
      <c r="BZ7" s="24">
        <v>59.01</v>
      </c>
      <c r="CA7" s="24">
        <v>57.03</v>
      </c>
      <c r="CB7" s="24">
        <v>174.84</v>
      </c>
      <c r="CC7" s="24">
        <v>170.89</v>
      </c>
      <c r="CD7" s="24">
        <v>180.57</v>
      </c>
      <c r="CE7" s="24">
        <v>204.91</v>
      </c>
      <c r="CF7" s="24">
        <v>212.16</v>
      </c>
      <c r="CG7" s="24">
        <v>264.77</v>
      </c>
      <c r="CH7" s="24">
        <v>269.33</v>
      </c>
      <c r="CI7" s="24">
        <v>280.23</v>
      </c>
      <c r="CJ7" s="24">
        <v>282.70999999999998</v>
      </c>
      <c r="CK7" s="24">
        <v>291.82</v>
      </c>
      <c r="CL7" s="24">
        <v>294.83</v>
      </c>
      <c r="CM7" s="24" t="s">
        <v>103</v>
      </c>
      <c r="CN7" s="24" t="s">
        <v>103</v>
      </c>
      <c r="CO7" s="24" t="s">
        <v>103</v>
      </c>
      <c r="CP7" s="24" t="s">
        <v>103</v>
      </c>
      <c r="CQ7" s="24" t="s">
        <v>103</v>
      </c>
      <c r="CR7" s="24">
        <v>59.94</v>
      </c>
      <c r="CS7" s="24">
        <v>59.64</v>
      </c>
      <c r="CT7" s="24">
        <v>58.19</v>
      </c>
      <c r="CU7" s="24">
        <v>56.52</v>
      </c>
      <c r="CV7" s="24">
        <v>88.45</v>
      </c>
      <c r="CW7" s="24">
        <v>84.27</v>
      </c>
      <c r="CX7" s="24">
        <v>31.53</v>
      </c>
      <c r="CY7" s="24">
        <v>32.68</v>
      </c>
      <c r="CZ7" s="24">
        <v>33.700000000000003</v>
      </c>
      <c r="DA7" s="24">
        <v>35.15</v>
      </c>
      <c r="DB7" s="24">
        <v>37.5</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2024-01-25T01:19:18Z</cp:lastPrinted>
  <dcterms:created xsi:type="dcterms:W3CDTF">2023-12-12T02:59:24Z</dcterms:created>
  <dcterms:modified xsi:type="dcterms:W3CDTF">2024-01-25T01:19:22Z</dcterms:modified>
  <cp:category>
  </cp:category>
</cp:coreProperties>
</file>