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1022財務部財政課\財政係\公営企業関係\R05\20240117_【県市町村課：1_30(火)〆】公営企業に係る経営比較分析表（令和４年度決算）の分析等について（依頼）\04 県提出\13_奥州市\"/>
    </mc:Choice>
  </mc:AlternateContent>
  <workbookProtection workbookAlgorithmName="SHA-512" workbookHashValue="gxfPBSiju+9I3pRpEEzdOc3qajdLY2Mtl70vKVTn7CobUDcisbbiusgCD222XC18F3IgbCvNih59DWBMmbxRAQ==" workbookSaltValue="11ovsPSxDlfmwA/F04+GmA==" workbookSpinCount="100000" lockStructure="1"/>
  <bookViews>
    <workbookView xWindow="0" yWindow="0" windowWidth="19200" windowHeight="109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Q6" i="5"/>
  <c r="P6" i="5"/>
  <c r="P10" i="4" s="1"/>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I10" i="4"/>
  <c r="B10" i="4"/>
  <c r="BB8" i="4"/>
  <c r="AL8" i="4"/>
  <c r="AD8" i="4"/>
  <c r="W8" i="4"/>
  <c r="I8" i="4"/>
  <c r="B8" i="4"/>
  <c r="B6"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<sst xmlns="http://schemas.openxmlformats.org/spreadsheetml/2006/main" count="247" uniqueCount="119">
  <si>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</si>
  <si>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</si>
  <si>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</si>
  <si>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</si>
  <si>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</si>
  <si>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</si>
  <si>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</si>
  <si>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</si>
  <si>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</si>
  <si>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</si>
  <si>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</si>
  <si>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</si>
  <si>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</si>
  <si>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</si>
  <si>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</si>
  <si>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</si>
  <si>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</si>
  <si>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</si>
  <si>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</si>
  <si>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</si>
  <si>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</si>
  <si>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</si>
  <si>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</si>
  <si>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</si>
  <si>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</si>
  <si>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</si>
  <si>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</si>
  <si>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</si>
  <si>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</si>
  <si>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</si>
  <si>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</si>
  <si>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</si>
  <si>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</si>
  <si>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</si>
  <si>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</si>
  <si>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</si>
  <si>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</si>
  <si>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</si>
  <si>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</si>
  <si>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</si>
  <si>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</si>
  <si>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</si>
  <si>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</si>
  <si>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</si>
  <si>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</si>
  <si>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</si>
  <si>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</si>
  <si>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</si>
  <si>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</si>
  <si>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</si>
  <si>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</si>
  <si>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</si>
  <si>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</si>
  <si>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</si>
  <si>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</si>
  <si>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</si>
  <si>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</si>
  <si>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</si>
  <si>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</si>
  <si>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</si>
  <si>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</si>
  <si>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</si>
  <si>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</si>
  <si>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</si>
  <si>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</si>
  <si>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</si>
  <si>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</si>
  <si>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</si>
  <si>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</si>
  <si>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</si>
  <si>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</si>
  <si>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</si>
  <si>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</si>
  <si>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</si>
  <si>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</si>
  <si>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</si>
  <si>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</si>
  <si>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</si>
  <si>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</si>
  <si>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</si>
  <si>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</si>
  <si>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</si>
  <si>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</si>
  <si>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</si>
  <si>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</si>
  <si>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</si>
  <si>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</si>
  <si>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</si>
  <si>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</si>
  <si>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</si>
  <si>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</si>
  <si>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</si>
  <si>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</si>
  <si>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</si>
  <si>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</si>
  <si>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</si>
  <si>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</si>
  <si>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</si>
  <si>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</si>
  <si>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</si>
  <si>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</si>
  <si>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</si>
  <si>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</si>
  <si>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</si>
  <si>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</si>
  <si>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</si>
  <si>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</si>
  <si>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</si>
  <si>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</si>
  <si>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</si>
  <si>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</si>
  <si>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</si>
  <si>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</si>
  <si>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</si>
  <si>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</si>
  <si>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</si>
  <si>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浄化槽は、平成13年から整備のため、本体の大規模修繕は発生していないが、付帯設備の計画的な更新が必要である。</t>
    <rPh sb="2" eb="5">
      <t>ジョウカソウ</t>
    </rPh>
    <rPh sb="7" eb="9">
      <t>ヘイセイ</t>
    </rPh>
    <rPh sb="11" eb="12">
      <t>ネン</t>
    </rPh>
    <rPh sb="14" eb="16">
      <t>セイビ</t>
    </rPh>
    <rPh sb="20" eb="22">
      <t>ホンタイ</t>
    </rPh>
    <rPh sb="23" eb="26">
      <t>ダイキボ</t>
    </rPh>
    <rPh sb="26" eb="28">
      <t>シュウゼン</t>
    </rPh>
    <rPh sb="29" eb="31">
      <t>ハッセイ</t>
    </rPh>
    <rPh sb="38" eb="40">
      <t>フタイ</t>
    </rPh>
    <rPh sb="40" eb="42">
      <t>セツビ</t>
    </rPh>
    <rPh sb="43" eb="46">
      <t>ケイカクテキ</t>
    </rPh>
    <rPh sb="47" eb="49">
      <t>コウシン</t>
    </rPh>
    <rPh sb="50" eb="52">
      <t>ヒツヨウ</t>
    </rPh>
    <phoneticPr fontId="4"/>
  </si>
  <si>
    <t xml:space="preserve">  使用料及び基準内繰入金のみでは、経費の全てを賄えず、不足する分は基準外繰入金により収支均衡を保っている。
　維持管理方法や整備計画の見直しにより経費削減に努めるとともに、経営改善のため、適正な料金設定の検討も必要である。　　　　　　　　　　　　　　　　　　　　　　　　　　　　　　　　　　　　　　　　　　</t>
    <rPh sb="5" eb="6">
      <t>オヨ</t>
    </rPh>
    <rPh sb="7" eb="13">
      <t>キジュンナイクリイレキン</t>
    </rPh>
    <rPh sb="18" eb="20">
      <t>ケイヒ</t>
    </rPh>
    <rPh sb="21" eb="22">
      <t>スベ</t>
    </rPh>
    <rPh sb="24" eb="25">
      <t>マカナ</t>
    </rPh>
    <rPh sb="28" eb="30">
      <t>フソク</t>
    </rPh>
    <rPh sb="32" eb="33">
      <t>ブン</t>
    </rPh>
    <rPh sb="63" eb="65">
      <t>セイビ</t>
    </rPh>
    <rPh sb="65" eb="67">
      <t>ケイカク</t>
    </rPh>
    <rPh sb="68" eb="70">
      <t>ミナオ</t>
    </rPh>
    <rPh sb="79" eb="80">
      <t>ツト</t>
    </rPh>
    <rPh sb="87" eb="89">
      <t>ケイエイ</t>
    </rPh>
    <rPh sb="89" eb="91">
      <t>カイゼン</t>
    </rPh>
    <rPh sb="103" eb="105">
      <t>ケントウ</t>
    </rPh>
    <rPh sb="106" eb="108">
      <t>ヒツヨウ</t>
    </rPh>
    <phoneticPr fontId="4"/>
  </si>
  <si>
    <r>
      <rPr>
        <sz val="11"/>
        <rFont val="ＭＳ ゴシック"/>
        <family val="3"/>
        <charset val="128"/>
      </rPr>
      <t xml:space="preserve">①収益的収支比率は100％を超えているが、総費用に対し使用料などで不足する部分を一般会計からの繰入金により黒字を保っている。
</t>
    </r>
    <r>
      <rPr>
        <sz val="11"/>
        <color theme="1"/>
        <rFont val="ＭＳ ゴシック"/>
        <family val="3"/>
        <charset val="128"/>
      </rPr>
      <t xml:space="preserve">
④企業債残高対事業規模比率は、企業債償還金の全額を一般会計繰入金により返済していることから当該値に表れていないが、今後も浄化槽整備のため企業債借入れが続く予定である。
⑤経費回収率は、全国平均を上回っているが、整備を継続していることから維持管理に伴う経費の増加に伴い悪化している。　　　　　　
⑥汚水処理原価は、平均より高い状況となっており、委託業務等の維持管理費の節減が必要である。
⑦人口減少により整備当初と比べ、利用率は減少傾向となっている。　　　　　　　　　　　　　　　　　
</t>
    </r>
    <r>
      <rPr>
        <sz val="11"/>
        <rFont val="ＭＳ ゴシック"/>
        <family val="3"/>
        <charset val="128"/>
      </rPr>
      <t>⑧浄化槽を設置した家屋を処理区域内とし、水洗便所設置済人口と同数としていることから100％となっている。</t>
    </r>
    <rPh sb="21" eb="22">
      <t>ソウ</t>
    </rPh>
    <rPh sb="22" eb="24">
      <t>ヒヨウ</t>
    </rPh>
    <rPh sb="25" eb="26">
      <t>タイ</t>
    </rPh>
    <rPh sb="37" eb="39">
      <t>ブブン</t>
    </rPh>
    <rPh sb="53" eb="55">
      <t>クロジ</t>
    </rPh>
    <rPh sb="65" eb="67">
      <t>キギョウ</t>
    </rPh>
    <rPh sb="67" eb="68">
      <t>サイ</t>
    </rPh>
    <rPh sb="68" eb="70">
      <t>ザンダカ</t>
    </rPh>
    <rPh sb="70" eb="71">
      <t>タイ</t>
    </rPh>
    <rPh sb="71" eb="73">
      <t>ジギョウ</t>
    </rPh>
    <rPh sb="73" eb="75">
      <t>キボ</t>
    </rPh>
    <rPh sb="75" eb="77">
      <t>ヒリツ</t>
    </rPh>
    <rPh sb="79" eb="81">
      <t>キギョウ</t>
    </rPh>
    <rPh sb="81" eb="82">
      <t>サイ</t>
    </rPh>
    <rPh sb="82" eb="84">
      <t>ショウカン</t>
    </rPh>
    <rPh sb="84" eb="85">
      <t>キン</t>
    </rPh>
    <rPh sb="86" eb="88">
      <t>ゼンガク</t>
    </rPh>
    <rPh sb="89" eb="93">
      <t>イッパンカイケイ</t>
    </rPh>
    <rPh sb="93" eb="95">
      <t>クリイレ</t>
    </rPh>
    <rPh sb="99" eb="101">
      <t>ヘンサイ</t>
    </rPh>
    <rPh sb="109" eb="111">
      <t>トウガイ</t>
    </rPh>
    <rPh sb="111" eb="112">
      <t>チ</t>
    </rPh>
    <rPh sb="113" eb="114">
      <t>アラワ</t>
    </rPh>
    <rPh sb="121" eb="123">
      <t>コンゴ</t>
    </rPh>
    <rPh sb="124" eb="127">
      <t>ジョウカソウ</t>
    </rPh>
    <rPh sb="127" eb="129">
      <t>セイビ</t>
    </rPh>
    <rPh sb="132" eb="134">
      <t>キギョウ</t>
    </rPh>
    <rPh sb="134" eb="135">
      <t>サイ</t>
    </rPh>
    <rPh sb="135" eb="137">
      <t>カリイレ</t>
    </rPh>
    <rPh sb="139" eb="140">
      <t>ツヅ</t>
    </rPh>
    <rPh sb="150" eb="152">
      <t>ケイヒ</t>
    </rPh>
    <rPh sb="152" eb="154">
      <t>カイシュウ</t>
    </rPh>
    <rPh sb="154" eb="155">
      <t>リツ</t>
    </rPh>
    <rPh sb="157" eb="159">
      <t>ゼンコク</t>
    </rPh>
    <rPh sb="159" eb="161">
      <t>ヘイキン</t>
    </rPh>
    <rPh sb="162" eb="164">
      <t>ウワマワ</t>
    </rPh>
    <rPh sb="170" eb="172">
      <t>セイビ</t>
    </rPh>
    <rPh sb="173" eb="175">
      <t>ケイゾク</t>
    </rPh>
    <rPh sb="183" eb="185">
      <t>イジ</t>
    </rPh>
    <rPh sb="185" eb="187">
      <t>カンリ</t>
    </rPh>
    <rPh sb="188" eb="189">
      <t>トモナ</t>
    </rPh>
    <rPh sb="190" eb="192">
      <t>ケイヒ</t>
    </rPh>
    <rPh sb="193" eb="195">
      <t>ゾウカ</t>
    </rPh>
    <rPh sb="196" eb="197">
      <t>トモナ</t>
    </rPh>
    <rPh sb="198" eb="200">
      <t>アッカ</t>
    </rPh>
    <rPh sb="214" eb="216">
      <t>オスイ</t>
    </rPh>
    <rPh sb="216" eb="218">
      <t>ショリ</t>
    </rPh>
    <rPh sb="218" eb="220">
      <t>ゲンカ</t>
    </rPh>
    <rPh sb="222" eb="224">
      <t>ヘイキン</t>
    </rPh>
    <rPh sb="226" eb="227">
      <t>タカ</t>
    </rPh>
    <rPh sb="228" eb="230">
      <t>ジョウキョウ</t>
    </rPh>
    <rPh sb="237" eb="239">
      <t>イタク</t>
    </rPh>
    <rPh sb="239" eb="241">
      <t>ギョウム</t>
    </rPh>
    <rPh sb="241" eb="242">
      <t>トウ</t>
    </rPh>
    <rPh sb="243" eb="245">
      <t>イジ</t>
    </rPh>
    <rPh sb="245" eb="248">
      <t>カンリヒ</t>
    </rPh>
    <rPh sb="249" eb="251">
      <t>セツゲン</t>
    </rPh>
    <rPh sb="252" eb="254">
      <t>ヒツヨウ</t>
    </rPh>
    <rPh sb="261" eb="263">
      <t>ジンコウ</t>
    </rPh>
    <rPh sb="263" eb="265">
      <t>ゲンショウ</t>
    </rPh>
    <rPh sb="268" eb="270">
      <t>セイビ</t>
    </rPh>
    <rPh sb="270" eb="272">
      <t>トウショ</t>
    </rPh>
    <rPh sb="273" eb="274">
      <t>クラ</t>
    </rPh>
    <rPh sb="276" eb="278">
      <t>リヨウ</t>
    </rPh>
    <rPh sb="278" eb="279">
      <t>リツ</t>
    </rPh>
    <rPh sb="280" eb="282">
      <t>ゲンショウ</t>
    </rPh>
    <rPh sb="282" eb="284">
      <t>ケイコウ</t>
    </rPh>
    <rPh sb="311" eb="314">
      <t>ジョウカソウ</t>
    </rPh>
    <rPh sb="315" eb="317">
      <t>セッチ</t>
    </rPh>
    <rPh sb="319" eb="321">
      <t>カオク</t>
    </rPh>
    <rPh sb="322" eb="324">
      <t>ショリ</t>
    </rPh>
    <rPh sb="324" eb="327">
      <t>クイキナイ</t>
    </rPh>
    <rPh sb="330" eb="332">
      <t>スイセン</t>
    </rPh>
    <rPh sb="332" eb="334">
      <t>ベンジョ</t>
    </rPh>
    <rPh sb="334" eb="336">
      <t>セッチ</t>
    </rPh>
    <rPh sb="336" eb="337">
      <t>スミ</t>
    </rPh>
    <rPh sb="337" eb="339">
      <t>ジンコウ</t>
    </rPh>
    <rPh sb="340" eb="342">
      <t>ドウスウ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</si>
</sst>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1D-4593-910B-C868BB2FCF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B1D-4593-910B-C868BB2FCF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48.83</c:v>
                </c:pt>
                <c:pt idx="1">
                  <c:v>48.59</c:v>
                </c:pt>
                <c:pt idx="2">
                  <c:v>49.24</c:v>
                </c:pt>
                <c:pt idx="3">
                  <c:v>48.17</c:v>
                </c:pt>
                <c:pt idx="4">
                  <c:v>47.02</c:v>
                </c:pt>
              </c:numCache>
            </c:numRef>
          </c:val>
          <c:extLst>
            <c:ext xmlns:c16="http://schemas.microsoft.com/office/drawing/2014/chart" uri="{C3380CC4-5D6E-409C-BE32-E72D297353CC}">
              <c16:uniqueId val="{00000000-75D2-4CEB-962B-335BED97D8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75D2-4CEB-962B-335BED97D8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242-4906-9CDC-8CC43507D9A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B242-4906-9CDC-8CC43507D9A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100.02</c:v>
                </c:pt>
                <c:pt idx="1">
                  <c:v>100.03</c:v>
                </c:pt>
                <c:pt idx="2">
                  <c:v>100.09</c:v>
                </c:pt>
                <c:pt idx="3">
                  <c:v>99.99</c:v>
                </c:pt>
                <c:pt idx="4">
                  <c:v>100.02</c:v>
                </c:pt>
              </c:numCache>
            </c:numRef>
          </c:val>
          <c:extLst>
            <c:ext xmlns:c16="http://schemas.microsoft.com/office/drawing/2014/chart" uri="{C3380CC4-5D6E-409C-BE32-E72D297353CC}">
              <c16:uniqueId val="{00000000-394D-4125-85B9-0F072BC4806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4D-4125-85B9-0F072BC4806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A3-4018-BF68-6E9B80B3A11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A3-4018-BF68-6E9B80B3A11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DF-4112-AEDC-0BEFBA0B85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DF-4112-AEDC-0BEFBA0B85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86-4A04-9A7C-3982F8D880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86-4A04-9A7C-3982F8D880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1-471C-87B7-FD0F40B9F2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1-471C-87B7-FD0F40B9F2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2F-4E8B-9E61-B497847649B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CC2F-4E8B-9E61-B497847649B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81.459999999999994</c:v>
                </c:pt>
                <c:pt idx="1">
                  <c:v>88.26</c:v>
                </c:pt>
                <c:pt idx="2">
                  <c:v>80.36</c:v>
                </c:pt>
                <c:pt idx="3">
                  <c:v>81.63</c:v>
                </c:pt>
                <c:pt idx="4">
                  <c:v>76.69</c:v>
                </c:pt>
              </c:numCache>
            </c:numRef>
          </c:val>
          <c:extLst>
            <c:ext xmlns:c16="http://schemas.microsoft.com/office/drawing/2014/chart" uri="{C3380CC4-5D6E-409C-BE32-E72D297353CC}">
              <c16:uniqueId val="{00000000-BEBD-4728-AA61-7CDA6969879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BEBD-4728-AA61-7CDA6969879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302.95999999999998</c:v>
                </c:pt>
                <c:pt idx="1">
                  <c:v>282.66000000000003</c:v>
                </c:pt>
                <c:pt idx="2">
                  <c:v>313.33</c:v>
                </c:pt>
                <c:pt idx="3">
                  <c:v>310.75</c:v>
                </c:pt>
                <c:pt idx="4">
                  <c:v>333.23</c:v>
                </c:pt>
              </c:numCache>
            </c:numRef>
          </c:val>
          <c:extLst>
            <c:ext xmlns:c16="http://schemas.microsoft.com/office/drawing/2014/chart" uri="{C3380CC4-5D6E-409C-BE32-E72D297353CC}">
              <c16:uniqueId val="{00000000-FF00-4DB0-B981-21D79A9A64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FF00-4DB0-B981-21D79A9A64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5"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岩手県　奥州市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111632</v>
      </c>
      <c r="AM8" s="46"/>
      <c r="AN8" s="46"/>
      <c r="AO8" s="46"/>
      <c r="AP8" s="46"/>
      <c r="AQ8" s="46"/>
      <c r="AR8" s="46"/>
      <c r="AS8" s="46"/>
      <c r="AT8" s="45">
        <f>データ!T6</f>
        <v>993.3</v>
      </c>
      <c r="AU8" s="45"/>
      <c r="AV8" s="45"/>
      <c r="AW8" s="45"/>
      <c r="AX8" s="45"/>
      <c r="AY8" s="45"/>
      <c r="AZ8" s="45"/>
      <c r="BA8" s="45"/>
      <c r="BB8" s="45">
        <f>データ!U6</f>
        <v>112.38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9.1</v>
      </c>
      <c r="Q10" s="45"/>
      <c r="R10" s="45"/>
      <c r="S10" s="45"/>
      <c r="T10" s="45"/>
      <c r="U10" s="45"/>
      <c r="V10" s="45"/>
      <c r="W10" s="45">
        <f>データ!Q6</f>
        <v>100</v>
      </c>
      <c r="X10" s="45"/>
      <c r="Y10" s="45"/>
      <c r="Z10" s="45"/>
      <c r="AA10" s="45"/>
      <c r="AB10" s="45"/>
      <c r="AC10" s="45"/>
      <c r="AD10" s="46">
        <f>データ!R6</f>
        <v>5023</v>
      </c>
      <c r="AE10" s="46"/>
      <c r="AF10" s="46"/>
      <c r="AG10" s="46"/>
      <c r="AH10" s="46"/>
      <c r="AI10" s="46"/>
      <c r="AJ10" s="46"/>
      <c r="AK10" s="2"/>
      <c r="AL10" s="46">
        <f>データ!V6</f>
        <v>10092</v>
      </c>
      <c r="AM10" s="46"/>
      <c r="AN10" s="46"/>
      <c r="AO10" s="46"/>
      <c r="AP10" s="46"/>
      <c r="AQ10" s="46"/>
      <c r="AR10" s="46"/>
      <c r="AS10" s="46"/>
      <c r="AT10" s="45">
        <f>データ!W6</f>
        <v>493.6</v>
      </c>
      <c r="AU10" s="45"/>
      <c r="AV10" s="45"/>
      <c r="AW10" s="45"/>
      <c r="AX10" s="45"/>
      <c r="AY10" s="45"/>
      <c r="AZ10" s="45"/>
      <c r="BA10" s="45"/>
      <c r="BB10" s="45">
        <f>データ!X6</f>
        <v>20.45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916jY0HF1Zv9NKHGzdlVuwN+lPxP6YSLBfBc6HYvYdmCNMy7id5gMoc8lGdBXGHhvmSKt8fgwcJrFelY4Zx25g==" saltValue="g9QWkCB9MBOXdbfh8caLG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32158</v>
      </c>
      <c r="D6" s="19">
        <f t="shared" si="3"/>
        <v>47</v>
      </c>
      <c r="E6" s="19">
        <f t="shared" si="3"/>
        <v>18</v>
      </c>
      <c r="F6" s="19">
        <f t="shared" si="3"/>
        <v>0</v>
      </c>
      <c r="G6" s="19">
        <f t="shared" si="3"/>
        <v>0</v>
      </c>
      <c r="H6" s="19" t="str">
        <f t="shared" si="3"/>
        <v>岩手県　奥州市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9.1</v>
      </c>
      <c r="Q6" s="20">
        <f t="shared" si="3"/>
        <v>100</v>
      </c>
      <c r="R6" s="20">
        <f t="shared" si="3"/>
        <v>5023</v>
      </c>
      <c r="S6" s="20">
        <f t="shared" si="3"/>
        <v>111632</v>
      </c>
      <c r="T6" s="20">
        <f t="shared" si="3"/>
        <v>993.3</v>
      </c>
      <c r="U6" s="20">
        <f t="shared" si="3"/>
        <v>112.38</v>
      </c>
      <c r="V6" s="20">
        <f t="shared" si="3"/>
        <v>10092</v>
      </c>
      <c r="W6" s="20">
        <f t="shared" si="3"/>
        <v>493.6</v>
      </c>
      <c r="X6" s="20">
        <f t="shared" si="3"/>
        <v>20.45</v>
      </c>
      <c r="Y6" s="21">
        <f>IF(Y7="",NA(),Y7)</f>
        <v>100.02</v>
      </c>
      <c r="Z6" s="21">
        <f t="shared" ref="Z6:AH6" si="4">IF(Z7="",NA(),Z7)</f>
        <v>100.03</v>
      </c>
      <c r="AA6" s="21">
        <f t="shared" si="4"/>
        <v>100.09</v>
      </c>
      <c r="AB6" s="21">
        <f t="shared" si="4"/>
        <v>99.99</v>
      </c>
      <c r="AC6" s="21">
        <f t="shared" si="4"/>
        <v>100.02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81.459999999999994</v>
      </c>
      <c r="BR6" s="21">
        <f t="shared" ref="BR6:BZ6" si="8">IF(BR7="",NA(),BR7)</f>
        <v>88.26</v>
      </c>
      <c r="BS6" s="21">
        <f t="shared" si="8"/>
        <v>80.36</v>
      </c>
      <c r="BT6" s="21">
        <f t="shared" si="8"/>
        <v>81.63</v>
      </c>
      <c r="BU6" s="21">
        <f t="shared" si="8"/>
        <v>76.69</v>
      </c>
      <c r="BV6" s="21">
        <f t="shared" si="8"/>
        <v>63.06</v>
      </c>
      <c r="BW6" s="21">
        <f t="shared" si="8"/>
        <v>62.5</v>
      </c>
      <c r="BX6" s="21">
        <f t="shared" si="8"/>
        <v>60.59</v>
      </c>
      <c r="BY6" s="21">
        <f t="shared" si="8"/>
        <v>60</v>
      </c>
      <c r="BZ6" s="21">
        <f t="shared" si="8"/>
        <v>59.01</v>
      </c>
      <c r="CA6" s="20" t="str">
        <f>IF(CA7="","",IF(CA7="-","【-】","【"&amp;SUBSTITUTE(TEXT(CA7,"#,##0.00"),"-","△")&amp;"】"))</f>
        <v>【57.03】</v>
      </c>
      <c r="CB6" s="21">
        <f>IF(CB7="",NA(),CB7)</f>
        <v>302.95999999999998</v>
      </c>
      <c r="CC6" s="21">
        <f t="shared" ref="CC6:CK6" si="9">IF(CC7="",NA(),CC7)</f>
        <v>282.66000000000003</v>
      </c>
      <c r="CD6" s="21">
        <f t="shared" si="9"/>
        <v>313.33</v>
      </c>
      <c r="CE6" s="21">
        <f t="shared" si="9"/>
        <v>310.75</v>
      </c>
      <c r="CF6" s="21">
        <f t="shared" si="9"/>
        <v>333.23</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48.83</v>
      </c>
      <c r="CN6" s="21">
        <f t="shared" ref="CN6:CV6" si="10">IF(CN7="",NA(),CN7)</f>
        <v>48.59</v>
      </c>
      <c r="CO6" s="21">
        <f t="shared" si="10"/>
        <v>49.24</v>
      </c>
      <c r="CP6" s="21">
        <f t="shared" si="10"/>
        <v>48.17</v>
      </c>
      <c r="CQ6" s="21">
        <f t="shared" si="10"/>
        <v>47.02</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32158</v>
      </c>
      <c r="D7" s="23">
        <v>47</v>
      </c>
      <c r="E7" s="23">
        <v>18</v>
      </c>
      <c r="F7" s="23">
        <v>0</v>
      </c>
      <c r="G7" s="23">
        <v>0</v>
      </c>
      <c r="H7" s="23" t="s">
        <v>98</v>
      </c>
      <c r="I7" s="23" t="s">
        <v>99</v>
      </c>
      <c r="J7" s="23" t="s">
        <v>100</v>
      </c>
      <c r="K7" s="23" t="s">
        <v>101</v>
      </c>
      <c r="L7" s="23" t="s">
        <v>102</v>
      </c>
      <c r="M7" s="23" t="s">
        <v>103</v>
      </c>
      <c r="N7" s="24" t="s">
        <v>104</v>
      </c>
      <c r="O7" s="24" t="s">
        <v>105</v>
      </c>
      <c r="P7" s="24">
        <v>9.1</v>
      </c>
      <c r="Q7" s="24">
        <v>100</v>
      </c>
      <c r="R7" s="24">
        <v>5023</v>
      </c>
      <c r="S7" s="24">
        <v>111632</v>
      </c>
      <c r="T7" s="24">
        <v>993.3</v>
      </c>
      <c r="U7" s="24">
        <v>112.38</v>
      </c>
      <c r="V7" s="24">
        <v>10092</v>
      </c>
      <c r="W7" s="24">
        <v>493.6</v>
      </c>
      <c r="X7" s="24">
        <v>20.45</v>
      </c>
      <c r="Y7" s="24">
        <v>100.02</v>
      </c>
      <c r="Z7" s="24">
        <v>100.03</v>
      </c>
      <c r="AA7" s="24">
        <v>100.09</v>
      </c>
      <c r="AB7" s="24">
        <v>99.99</v>
      </c>
      <c r="AC7" s="24">
        <v>100.02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81.459999999999994</v>
      </c>
      <c r="BR7" s="24">
        <v>88.26</v>
      </c>
      <c r="BS7" s="24">
        <v>80.36</v>
      </c>
      <c r="BT7" s="24">
        <v>81.63</v>
      </c>
      <c r="BU7" s="24">
        <v>76.69</v>
      </c>
      <c r="BV7" s="24">
        <v>63.06</v>
      </c>
      <c r="BW7" s="24">
        <v>62.5</v>
      </c>
      <c r="BX7" s="24">
        <v>60.59</v>
      </c>
      <c r="BY7" s="24">
        <v>60</v>
      </c>
      <c r="BZ7" s="24">
        <v>59.01</v>
      </c>
      <c r="CA7" s="24">
        <v>57.03</v>
      </c>
      <c r="CB7" s="24">
        <v>302.95999999999998</v>
      </c>
      <c r="CC7" s="24">
        <v>282.66000000000003</v>
      </c>
      <c r="CD7" s="24">
        <v>313.33</v>
      </c>
      <c r="CE7" s="24">
        <v>310.75</v>
      </c>
      <c r="CF7" s="24">
        <v>333.23</v>
      </c>
      <c r="CG7" s="24">
        <v>264.77</v>
      </c>
      <c r="CH7" s="24">
        <v>269.33</v>
      </c>
      <c r="CI7" s="24">
        <v>280.23</v>
      </c>
      <c r="CJ7" s="24">
        <v>282.70999999999998</v>
      </c>
      <c r="CK7" s="24">
        <v>291.82</v>
      </c>
      <c r="CL7" s="24">
        <v>294.83</v>
      </c>
      <c r="CM7" s="24">
        <v>48.83</v>
      </c>
      <c r="CN7" s="24">
        <v>48.59</v>
      </c>
      <c r="CO7" s="24">
        <v>49.24</v>
      </c>
      <c r="CP7" s="24">
        <v>48.17</v>
      </c>
      <c r="CQ7" s="24">
        <v>47.02</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ous11541</cp:lastModifiedBy>
  <cp:lastPrinted>2024-01-26T00:24:10Z</cp:lastPrinted>
  <dcterms:created xsi:type="dcterms:W3CDTF">2023-12-12T02:59:23Z</dcterms:created>
  <dcterms:modified xsi:type="dcterms:W3CDTF">2024-01-26T11:15:10Z</dcterms:modified>
  <cp:category>
  </cp:category>
</cp:coreProperties>
</file>