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6〆0130公営企業に係る経営比較分析表（令和４年度決算）の分析等について\提出用\"/>
    </mc:Choice>
  </mc:AlternateContent>
  <workbookProtection workbookAlgorithmName="SHA-512" workbookHashValue="jZiVRfExpeARmWhUbsvbrKPAhjZUsRev+h8OlKF1MyWWApKhsckcg6385j70z9p+qK6kTg6z5JsaIu0wZvq57Q==" workbookSaltValue="p21nZMPTz5udVZ+3fcuq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<sst xmlns="http://schemas.openxmlformats.org/spreadsheetml/2006/main" count="289" uniqueCount="116">
  <si>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</si>
  <si>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</si>
  <si>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</si>
  <si>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</si>
  <si>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</si>
  <si>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</si>
  <si>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</si>
  <si>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</si>
  <si>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</si>
  <si>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</si>
  <si>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</si>
  <si>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</si>
  <si>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</si>
  <si>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</si>
  <si>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</si>
  <si>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</si>
  <si>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</si>
  <si>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</si>
  <si>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</si>
  <si>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</si>
  <si>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</si>
  <si>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</si>
  <si>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</si>
  <si>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</si>
  <si>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</si>
  <si>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</si>
  <si>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</si>
  <si>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</si>
  <si>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</si>
  <si>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</si>
  <si>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</si>
  <si>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</si>
  <si>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</si>
  <si>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</si>
  <si>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</si>
  <si>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</si>
  <si>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</si>
  <si>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</si>
  <si>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</si>
  <si>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</si>
  <si>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</si>
  <si>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</si>
  <si>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</si>
  <si>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</si>
  <si>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</si>
  <si>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</si>
  <si>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</si>
  <si>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</si>
  <si>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</si>
  <si>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</si>
  <si>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</si>
  <si>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</si>
  <si>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</si>
  <si>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</si>
  <si>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</si>
  <si>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</si>
  <si>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</si>
  <si>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</si>
  <si>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</si>
  <si>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</si>
  <si>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</si>
  <si>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</si>
  <si>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</si>
  <si>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</si>
  <si>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</si>
  <si>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</si>
  <si>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</si>
  <si>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</si>
  <si>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</si>
  <si>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</si>
  <si>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</si>
  <si>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</si>
  <si>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</si>
  <si>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</si>
  <si>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</si>
  <si>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</si>
  <si>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</si>
  <si>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</si>
  <si>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</si>
  <si>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</si>
  <si>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</si>
  <si>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</si>
  <si>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</si>
  <si>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</si>
  <si>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</si>
  <si>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</si>
  <si>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</si>
  <si>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</si>
  <si>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</si>
  <si>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</si>
  <si>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</si>
  <si>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</si>
  <si>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</si>
  <si>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</si>
  <si>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</si>
  <si>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</si>
  <si>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</si>
  <si>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</si>
  <si>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</si>
  <si>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</si>
  <si>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</si>
  <si>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</si>
  <si>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</si>
  <si>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</si>
  <si>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</si>
  <si>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</si>
  <si>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</si>
  <si>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</si>
  <si>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</si>
  <si>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</si>
  <si>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</si>
  <si>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</si>
  <si>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</si>
  <si>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令和２年度に地方公営企業法を適用し、経営指標に変化が生じて３年目が経過した。
　特定地域生活排水処理事業は、市内全域において毎年戸別浄化槽の整備を進めている。事業着手から19年が経過し、法定耐用年数（28年）の半分を経過した戸別浄化槽も年々増加している。
　令和４年度は、維持管理手法の見直し（薬品購入の一元化）の実施、市内全域における加入戸数の増加に伴い、⑤経費回収率が増加し、⑥汚水処理原価が減少したほか、⑦施設利用率が増加した。①経常収支比率は100％を超えているものの、⑤経費回収率は100％未満である。戸別浄化槽の普及に伴い使用料収入は増加しているものの、一般会計繰入金に依存した経営状況となっている。
　また、今後においても施設整備に伴う水洗化人口の増加は見込めるものの、一方では普及に伴う汚水処理費（薬品費、維持管理委託料）が増加しており、今後においては老朽化等に伴う修繕費の増加も見込まれる。なお、本事業は、他の事業と異なり、電気料金の高騰による経営上の影響を受けていない。
　令和４年度には、公共下水道事業区域の縮小に向けた見直しを行っており、令和５年度より本事業の区域が拡大する。安定した事業経営の実現に向けて、今後も加入促進策を検討するとともに、経費の更なる抑制に努める。</t>
    <rPh sb="45" eb="47">
      <t>セイカツ</t>
    </rPh>
    <rPh sb="49" eb="51">
      <t>ショリ</t>
    </rPh>
    <rPh sb="113" eb="115">
      <t>コベツ</t>
    </rPh>
    <rPh sb="115" eb="118">
      <t>ジョウカソウ</t>
    </rPh>
    <rPh sb="119" eb="121">
      <t>ネンネン</t>
    </rPh>
    <rPh sb="121" eb="123">
      <t>ゾウカ</t>
    </rPh>
    <rPh sb="251" eb="253">
      <t>ミマン</t>
    </rPh>
    <rPh sb="408" eb="409">
      <t>ホン</t>
    </rPh>
    <rPh sb="409" eb="411">
      <t>ジギョウ</t>
    </rPh>
    <rPh sb="413" eb="414">
      <t>タ</t>
    </rPh>
    <rPh sb="415" eb="417">
      <t>ジギョウ</t>
    </rPh>
    <rPh sb="418" eb="419">
      <t>コト</t>
    </rPh>
    <rPh sb="422" eb="424">
      <t>デンキ</t>
    </rPh>
    <rPh sb="424" eb="426">
      <t>リョウキン</t>
    </rPh>
    <rPh sb="427" eb="429">
      <t>コウトウ</t>
    </rPh>
    <rPh sb="432" eb="434">
      <t>ケイエイ</t>
    </rPh>
    <rPh sb="434" eb="435">
      <t>ジョウ</t>
    </rPh>
    <rPh sb="436" eb="438">
      <t>エイキョウ</t>
    </rPh>
    <rPh sb="439" eb="440">
      <t>ウ</t>
    </rPh>
    <rPh sb="448" eb="450">
      <t>レイワ</t>
    </rPh>
    <rPh sb="451" eb="452">
      <t>ネン</t>
    </rPh>
    <rPh sb="452" eb="453">
      <t>ド</t>
    </rPh>
    <rPh sb="456" eb="458">
      <t>コウキョウ</t>
    </rPh>
    <rPh sb="458" eb="461">
      <t>ゲスイドウ</t>
    </rPh>
    <rPh sb="461" eb="463">
      <t>ジギョウ</t>
    </rPh>
    <rPh sb="463" eb="465">
      <t>クイキ</t>
    </rPh>
    <rPh sb="466" eb="468">
      <t>シュクショウ</t>
    </rPh>
    <rPh sb="469" eb="470">
      <t>ム</t>
    </rPh>
    <rPh sb="472" eb="474">
      <t>ミナオ</t>
    </rPh>
    <rPh sb="476" eb="477">
      <t>オコナ</t>
    </rPh>
    <rPh sb="482" eb="484">
      <t>レイワ</t>
    </rPh>
    <rPh sb="485" eb="486">
      <t>ネン</t>
    </rPh>
    <rPh sb="486" eb="487">
      <t>ド</t>
    </rPh>
    <rPh sb="489" eb="490">
      <t>ホン</t>
    </rPh>
    <rPh sb="490" eb="492">
      <t>ジギョウ</t>
    </rPh>
    <rPh sb="493" eb="495">
      <t>クイキ</t>
    </rPh>
    <rPh sb="496" eb="498">
      <t>カクダイ</t>
    </rPh>
    <rPh sb="517" eb="519">
      <t>コンゴ</t>
    </rPh>
    <rPh sb="520" eb="522">
      <t>カニュウ</t>
    </rPh>
    <rPh sb="522" eb="524">
      <t>ソクシン</t>
    </rPh>
    <rPh sb="524" eb="525">
      <t>サク</t>
    </rPh>
    <rPh sb="526" eb="528">
      <t>ケントウ</t>
    </rPh>
    <phoneticPr fontId="4"/>
  </si>
  <si>
    <t>　令和２年度の地方公営企業法適用に伴い、①有形固定資産減価償却率及び②管渠老朽化率が示された。①は法適用３年目であるため少ない率となっているが、１で示したとおり、供用開始から法定耐用年数の半分を経過した戸別浄化槽が年々増加している。
　また、令和４年度は無かったものの、近年では、老朽化等に伴う修繕費が発生している年度もあり、今後は修繕費の増加が見込まれる。
　今後においては、戸別浄化槽の状況を勘案しながら、効果的な修繕による費用の平準化を検討する。</t>
    <rPh sb="107" eb="109">
      <t>ネンネン</t>
    </rPh>
    <rPh sb="109" eb="111">
      <t>ゾウカ</t>
    </rPh>
    <rPh sb="121" eb="123">
      <t>レイワ</t>
    </rPh>
    <rPh sb="124" eb="125">
      <t>ネン</t>
    </rPh>
    <rPh sb="125" eb="126">
      <t>ド</t>
    </rPh>
    <rPh sb="127" eb="128">
      <t>ナ</t>
    </rPh>
    <rPh sb="143" eb="144">
      <t>トウ</t>
    </rPh>
    <rPh sb="157" eb="159">
      <t>ネンド</t>
    </rPh>
    <rPh sb="181" eb="183">
      <t>コンゴ</t>
    </rPh>
    <rPh sb="189" eb="191">
      <t>コベツ</t>
    </rPh>
    <rPh sb="191" eb="194">
      <t>ジョウカソウ</t>
    </rPh>
    <rPh sb="209" eb="211">
      <t>シュウゼン</t>
    </rPh>
    <phoneticPr fontId="4"/>
  </si>
  <si>
    <t>　本事業は現在も整備を継続しており、④企業債残高対事業規模比率は、類似団体平均値よりも大幅に高い水準にある。計画的に企業債を借入れ整備を進めていることから、企業債残高は増加している。
　当面の間は、安定経営と事業推進のバランスが求められることから、管理手法等の見直し、適正な使用料及び一般会計繰入金のあり方に関する検討、加入促進を継続して実施する。
　以上の状況を踏まえ、令和５年度には経営戦略（改訂版）を策定する予定としている。策定作業の中で財政シミュレーションを行い、適正水準による使用料収入の確保を検討する。</t>
    <rPh sb="176" eb="178">
      <t>イジョウ</t>
    </rPh>
    <rPh sb="179" eb="181">
      <t>ジョウキョウ</t>
    </rPh>
    <rPh sb="186" eb="188">
      <t>レイワ</t>
    </rPh>
    <rPh sb="189" eb="190">
      <t>ネン</t>
    </rPh>
    <rPh sb="190" eb="191">
      <t>ド</t>
    </rPh>
    <rPh sb="193" eb="195">
      <t>ケイエイ</t>
    </rPh>
    <rPh sb="195" eb="197">
      <t>センリャク</t>
    </rPh>
    <rPh sb="198" eb="201">
      <t>カイテイバン</t>
    </rPh>
    <rPh sb="203" eb="205">
      <t>サクテイ</t>
    </rPh>
    <rPh sb="207" eb="209">
      <t>ヨテイ</t>
    </rPh>
    <rPh sb="215" eb="217">
      <t>サクテイ</t>
    </rPh>
    <rPh sb="217" eb="219">
      <t>サギョウ</t>
    </rPh>
    <rPh sb="220" eb="221">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</si>
</sst>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3C-42C6-AD59-2BA92E2785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3C-42C6-AD59-2BA92E2785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104.41</c:v>
                </c:pt>
                <c:pt idx="3">
                  <c:v>111.53</c:v>
                </c:pt>
                <c:pt idx="4">
                  <c:v>118.31</c:v>
                </c:pt>
              </c:numCache>
            </c:numRef>
          </c:val>
          <c:extLst>
            <c:ext xmlns:c16="http://schemas.microsoft.com/office/drawing/2014/chart" uri="{C3380CC4-5D6E-409C-BE32-E72D297353CC}">
              <c16:uniqueId val="{00000000-57FD-4BA6-A7B2-5D97A64BDE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57FD-4BA6-A7B2-5D97A64BDE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DE8-4FC7-94A8-CE1FCF860B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CDE8-4FC7-94A8-CE1FCF860B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117.96</c:v>
                </c:pt>
                <c:pt idx="3">
                  <c:v>119.12</c:v>
                </c:pt>
                <c:pt idx="4">
                  <c:v>127.86</c:v>
                </c:pt>
              </c:numCache>
            </c:numRef>
          </c:val>
          <c:extLst>
            <c:ext xmlns:c16="http://schemas.microsoft.com/office/drawing/2014/chart" uri="{C3380CC4-5D6E-409C-BE32-E72D297353CC}">
              <c16:uniqueId val="{00000000-6811-42BB-8017-11F078ED87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6811-42BB-8017-11F078ED87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4.28</c:v>
                </c:pt>
                <c:pt idx="3">
                  <c:v>8.2200000000000006</c:v>
                </c:pt>
                <c:pt idx="4">
                  <c:v>11.83</c:v>
                </c:pt>
              </c:numCache>
            </c:numRef>
          </c:val>
          <c:extLst>
            <c:ext xmlns:c16="http://schemas.microsoft.com/office/drawing/2014/chart" uri="{C3380CC4-5D6E-409C-BE32-E72D297353CC}">
              <c16:uniqueId val="{00000000-989E-49DB-AC6B-BFC7F7EEA8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989E-49DB-AC6B-BFC7F7EEA8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76-4A66-B41D-248D5E8498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76-4A66-B41D-248D5E8498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35-43AB-95C0-9EDDFC96DC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135-43AB-95C0-9EDDFC96DC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758.6</c:v>
                </c:pt>
                <c:pt idx="3">
                  <c:v>718.45</c:v>
                </c:pt>
                <c:pt idx="4">
                  <c:v>831.63</c:v>
                </c:pt>
              </c:numCache>
            </c:numRef>
          </c:val>
          <c:extLst>
            <c:ext xmlns:c16="http://schemas.microsoft.com/office/drawing/2014/chart" uri="{C3380CC4-5D6E-409C-BE32-E72D297353CC}">
              <c16:uniqueId val="{00000000-73C0-4BF9-8288-2DE08BC1496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73C0-4BF9-8288-2DE08BC1496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767.27</c:v>
                </c:pt>
                <c:pt idx="3">
                  <c:v>752.21</c:v>
                </c:pt>
                <c:pt idx="4">
                  <c:v>736.11</c:v>
                </c:pt>
              </c:numCache>
            </c:numRef>
          </c:val>
          <c:extLst>
            <c:ext xmlns:c16="http://schemas.microsoft.com/office/drawing/2014/chart" uri="{C3380CC4-5D6E-409C-BE32-E72D297353CC}">
              <c16:uniqueId val="{00000000-CA5C-45E0-A56C-58D5728526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A5C-45E0-A56C-58D5728526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76.760000000000005</c:v>
                </c:pt>
                <c:pt idx="3">
                  <c:v>84.89</c:v>
                </c:pt>
                <c:pt idx="4">
                  <c:v>90.65</c:v>
                </c:pt>
              </c:numCache>
            </c:numRef>
          </c:val>
          <c:extLst>
            <c:ext xmlns:c16="http://schemas.microsoft.com/office/drawing/2014/chart" uri="{C3380CC4-5D6E-409C-BE32-E72D297353CC}">
              <c16:uniqueId val="{00000000-02C7-432B-9724-76A8867C7A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02C7-432B-9724-76A8867C7A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269.04000000000002</c:v>
                </c:pt>
                <c:pt idx="3">
                  <c:v>226.99</c:v>
                </c:pt>
                <c:pt idx="4">
                  <c:v>209.78</c:v>
                </c:pt>
              </c:numCache>
            </c:numRef>
          </c:val>
          <c:extLst>
            <c:ext xmlns:c16="http://schemas.microsoft.com/office/drawing/2014/chart" uri="{C3380CC4-5D6E-409C-BE32-E72D297353CC}">
              <c16:uniqueId val="{00000000-9618-407C-A782-178EB05BF0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9618-407C-A782-178EB05BF0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岩手県　八幡平市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特定地域生活排水処理</v>
      </c>
      <c r="Q8" s="59"/>
      <c r="R8" s="59"/>
      <c r="S8" s="59"/>
      <c r="T8" s="59"/>
      <c r="U8" s="59"/>
      <c r="V8" s="59"/>
      <c r="W8" s="59" t="str">
        <f>データ!L6</f>
        <v>K2</v>
      </c>
      <c r="X8" s="59"/>
      <c r="Y8" s="59"/>
      <c r="Z8" s="59"/>
      <c r="AA8" s="59"/>
      <c r="AB8" s="59"/>
      <c r="AC8" s="59"/>
      <c r="AD8" s="60" t="str">
        <f>データ!$M$6</f>
        <v>非設置</v>
      </c>
      <c r="AE8" s="60"/>
      <c r="AF8" s="60"/>
      <c r="AG8" s="60"/>
      <c r="AH8" s="60"/>
      <c r="AI8" s="60"/>
      <c r="AJ8" s="60"/>
      <c r="AK8" s="3"/>
      <c r="AL8" s="39">
        <f>データ!S6</f>
        <v>23975</v>
      </c>
      <c r="AM8" s="39"/>
      <c r="AN8" s="39"/>
      <c r="AO8" s="39"/>
      <c r="AP8" s="39"/>
      <c r="AQ8" s="39"/>
      <c r="AR8" s="39"/>
      <c r="AS8" s="39"/>
      <c r="AT8" s="40">
        <f>データ!T6</f>
        <v>862.3</v>
      </c>
      <c r="AU8" s="40"/>
      <c r="AV8" s="40"/>
      <c r="AW8" s="40"/>
      <c r="AX8" s="40"/>
      <c r="AY8" s="40"/>
      <c r="AZ8" s="40"/>
      <c r="BA8" s="40"/>
      <c r="BB8" s="40">
        <f>データ!U6</f>
        <v>27.8</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51.17</v>
      </c>
      <c r="J10" s="40"/>
      <c r="K10" s="40"/>
      <c r="L10" s="40"/>
      <c r="M10" s="40"/>
      <c r="N10" s="40"/>
      <c r="O10" s="40"/>
      <c r="P10" s="40">
        <f>データ!P6</f>
        <v>7.33</v>
      </c>
      <c r="Q10" s="40"/>
      <c r="R10" s="40"/>
      <c r="S10" s="40"/>
      <c r="T10" s="40"/>
      <c r="U10" s="40"/>
      <c r="V10" s="40"/>
      <c r="W10" s="40">
        <f>データ!Q6</f>
        <v>100</v>
      </c>
      <c r="X10" s="40"/>
      <c r="Y10" s="40"/>
      <c r="Z10" s="40"/>
      <c r="AA10" s="40"/>
      <c r="AB10" s="40"/>
      <c r="AC10" s="40"/>
      <c r="AD10" s="39">
        <f>データ!R6</f>
        <v>3960</v>
      </c>
      <c r="AE10" s="39"/>
      <c r="AF10" s="39"/>
      <c r="AG10" s="39"/>
      <c r="AH10" s="39"/>
      <c r="AI10" s="39"/>
      <c r="AJ10" s="39"/>
      <c r="AK10" s="2"/>
      <c r="AL10" s="39">
        <f>データ!V6</f>
        <v>1744</v>
      </c>
      <c r="AM10" s="39"/>
      <c r="AN10" s="39"/>
      <c r="AO10" s="39"/>
      <c r="AP10" s="39"/>
      <c r="AQ10" s="39"/>
      <c r="AR10" s="39"/>
      <c r="AS10" s="39"/>
      <c r="AT10" s="40">
        <f>データ!W6</f>
        <v>851.76</v>
      </c>
      <c r="AU10" s="40"/>
      <c r="AV10" s="40"/>
      <c r="AW10" s="40"/>
      <c r="AX10" s="40"/>
      <c r="AY10" s="40"/>
      <c r="AZ10" s="40"/>
      <c r="BA10" s="40"/>
      <c r="BB10" s="40">
        <f>データ!X6</f>
        <v>2.0499999999999998</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0" t="s">
        <v>27</v>
      </c>
      <c r="BM45" s="81"/>
      <c r="BN45" s="81"/>
      <c r="BO45" s="81"/>
      <c r="BP45" s="81"/>
      <c r="BQ45" s="81"/>
      <c r="BR45" s="81"/>
      <c r="BS45" s="81"/>
      <c r="BT45" s="81"/>
      <c r="BU45" s="81"/>
      <c r="BV45" s="81"/>
      <c r="BW45" s="81"/>
      <c r="BX45" s="81"/>
      <c r="BY45" s="81"/>
      <c r="BZ45" s="8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3"/>
      <c r="BM46" s="84"/>
      <c r="BN46" s="84"/>
      <c r="BO46" s="84"/>
      <c r="BP46" s="84"/>
      <c r="BQ46" s="84"/>
      <c r="BR46" s="84"/>
      <c r="BS46" s="84"/>
      <c r="BT46" s="84"/>
      <c r="BU46" s="84"/>
      <c r="BV46" s="84"/>
      <c r="BW46" s="84"/>
      <c r="BX46" s="84"/>
      <c r="BY46" s="84"/>
      <c r="BZ46" s="8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0" t="s">
        <v>29</v>
      </c>
      <c r="BM64" s="81"/>
      <c r="BN64" s="81"/>
      <c r="BO64" s="81"/>
      <c r="BP64" s="81"/>
      <c r="BQ64" s="81"/>
      <c r="BR64" s="81"/>
      <c r="BS64" s="81"/>
      <c r="BT64" s="81"/>
      <c r="BU64" s="81"/>
      <c r="BV64" s="81"/>
      <c r="BW64" s="81"/>
      <c r="BX64" s="81"/>
      <c r="BY64" s="81"/>
      <c r="BZ64" s="8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3"/>
      <c r="BM65" s="84"/>
      <c r="BN65" s="84"/>
      <c r="BO65" s="84"/>
      <c r="BP65" s="84"/>
      <c r="BQ65" s="84"/>
      <c r="BR65" s="84"/>
      <c r="BS65" s="84"/>
      <c r="BT65" s="84"/>
      <c r="BU65" s="84"/>
      <c r="BV65" s="84"/>
      <c r="BW65" s="84"/>
      <c r="BX65" s="84"/>
      <c r="BY65" s="84"/>
      <c r="BZ65" s="8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ofW6g6oTrKqqRgQoyMWIjiFJ/vR3u8IoWcOORl5lnqwSOBkpIoDqjIU5cgn+dnbuMz4Nl/UmsF1XKpiLvg9hgg==" saltValue="tB0TSxF2xJWXyekUYr3Z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32140</v>
      </c>
      <c r="D6" s="19">
        <f t="shared" si="3"/>
        <v>46</v>
      </c>
      <c r="E6" s="19">
        <f t="shared" si="3"/>
        <v>18</v>
      </c>
      <c r="F6" s="19">
        <f t="shared" si="3"/>
        <v>0</v>
      </c>
      <c r="G6" s="19">
        <f t="shared" si="3"/>
        <v>0</v>
      </c>
      <c r="H6" s="19" t="str">
        <f t="shared" si="3"/>
        <v>岩手県　八幡平市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51.17</v>
      </c>
      <c r="P6" s="20">
        <f t="shared" si="3"/>
        <v>7.33</v>
      </c>
      <c r="Q6" s="20">
        <f t="shared" si="3"/>
        <v>100</v>
      </c>
      <c r="R6" s="20">
        <f t="shared" si="3"/>
        <v>3960</v>
      </c>
      <c r="S6" s="20">
        <f t="shared" si="3"/>
        <v>23975</v>
      </c>
      <c r="T6" s="20">
        <f t="shared" si="3"/>
        <v>862.3</v>
      </c>
      <c r="U6" s="20">
        <f t="shared" si="3"/>
        <v>27.8</v>
      </c>
      <c r="V6" s="20">
        <f t="shared" si="3"/>
        <v>1744</v>
      </c>
      <c r="W6" s="20">
        <f t="shared" si="3"/>
        <v>851.76</v>
      </c>
      <c r="X6" s="20">
        <f t="shared" si="3"/>
        <v>2.0499999999999998</v>
      </c>
      <c r="Y6" s="21" t="str">
        <f>IF(Y7="",NA(),Y7)</f>
        <v>-</v>
      </c>
      <c r="Z6" s="21" t="str">
        <f t="shared" ref="Z6:AH6" si="4">IF(Z7="",NA(),Z7)</f>
        <v>-</v>
      </c>
      <c r="AA6" s="21">
        <f t="shared" si="4"/>
        <v>117.96</v>
      </c>
      <c r="AB6" s="21">
        <f t="shared" si="4"/>
        <v>119.12</v>
      </c>
      <c r="AC6" s="21">
        <f t="shared" si="4"/>
        <v>127.86</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758.6</v>
      </c>
      <c r="AX6" s="21">
        <f t="shared" si="6"/>
        <v>718.45</v>
      </c>
      <c r="AY6" s="21">
        <f t="shared" si="6"/>
        <v>831.63</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767.27</v>
      </c>
      <c r="BI6" s="21">
        <f t="shared" si="7"/>
        <v>752.21</v>
      </c>
      <c r="BJ6" s="21">
        <f t="shared" si="7"/>
        <v>736.11</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76.760000000000005</v>
      </c>
      <c r="BT6" s="21">
        <f t="shared" si="8"/>
        <v>84.89</v>
      </c>
      <c r="BU6" s="21">
        <f t="shared" si="8"/>
        <v>90.65</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269.04000000000002</v>
      </c>
      <c r="CE6" s="21">
        <f t="shared" si="9"/>
        <v>226.99</v>
      </c>
      <c r="CF6" s="21">
        <f t="shared" si="9"/>
        <v>209.78</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104.41</v>
      </c>
      <c r="CP6" s="21">
        <f t="shared" si="10"/>
        <v>111.53</v>
      </c>
      <c r="CQ6" s="21">
        <f t="shared" si="10"/>
        <v>118.31</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4.28</v>
      </c>
      <c r="DL6" s="21">
        <f t="shared" si="12"/>
        <v>8.2200000000000006</v>
      </c>
      <c r="DM6" s="21">
        <f t="shared" si="12"/>
        <v>11.83</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32140</v>
      </c>
      <c r="D7" s="23">
        <v>46</v>
      </c>
      <c r="E7" s="23">
        <v>18</v>
      </c>
      <c r="F7" s="23">
        <v>0</v>
      </c>
      <c r="G7" s="23">
        <v>0</v>
      </c>
      <c r="H7" s="23" t="s">
        <v>96</v>
      </c>
      <c r="I7" s="23" t="s">
        <v>97</v>
      </c>
      <c r="J7" s="23" t="s">
        <v>98</v>
      </c>
      <c r="K7" s="23" t="s">
        <v>99</v>
      </c>
      <c r="L7" s="23" t="s">
        <v>100</v>
      </c>
      <c r="M7" s="23" t="s">
        <v>101</v>
      </c>
      <c r="N7" s="24" t="s">
        <v>102</v>
      </c>
      <c r="O7" s="24">
        <v>51.17</v>
      </c>
      <c r="P7" s="24">
        <v>7.33</v>
      </c>
      <c r="Q7" s="24">
        <v>100</v>
      </c>
      <c r="R7" s="24">
        <v>3960</v>
      </c>
      <c r="S7" s="24">
        <v>23975</v>
      </c>
      <c r="T7" s="24">
        <v>862.3</v>
      </c>
      <c r="U7" s="24">
        <v>27.8</v>
      </c>
      <c r="V7" s="24">
        <v>1744</v>
      </c>
      <c r="W7" s="24">
        <v>851.76</v>
      </c>
      <c r="X7" s="24">
        <v>2.0499999999999998</v>
      </c>
      <c r="Y7" s="24" t="s">
        <v>102</v>
      </c>
      <c r="Z7" s="24" t="s">
        <v>102</v>
      </c>
      <c r="AA7" s="24">
        <v>117.96</v>
      </c>
      <c r="AB7" s="24">
        <v>119.12</v>
      </c>
      <c r="AC7" s="24">
        <v>127.86</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758.6</v>
      </c>
      <c r="AX7" s="24">
        <v>718.45</v>
      </c>
      <c r="AY7" s="24">
        <v>831.63</v>
      </c>
      <c r="AZ7" s="24" t="s">
        <v>102</v>
      </c>
      <c r="BA7" s="24" t="s">
        <v>102</v>
      </c>
      <c r="BB7" s="24">
        <v>100.47</v>
      </c>
      <c r="BC7" s="24">
        <v>122.71</v>
      </c>
      <c r="BD7" s="24">
        <v>138.19999999999999</v>
      </c>
      <c r="BE7" s="24">
        <v>140.15</v>
      </c>
      <c r="BF7" s="24" t="s">
        <v>102</v>
      </c>
      <c r="BG7" s="24" t="s">
        <v>102</v>
      </c>
      <c r="BH7" s="24">
        <v>767.27</v>
      </c>
      <c r="BI7" s="24">
        <v>752.21</v>
      </c>
      <c r="BJ7" s="24">
        <v>736.11</v>
      </c>
      <c r="BK7" s="24" t="s">
        <v>102</v>
      </c>
      <c r="BL7" s="24" t="s">
        <v>102</v>
      </c>
      <c r="BM7" s="24">
        <v>294.27</v>
      </c>
      <c r="BN7" s="24">
        <v>294.08999999999997</v>
      </c>
      <c r="BO7" s="24">
        <v>294.08999999999997</v>
      </c>
      <c r="BP7" s="24">
        <v>307.39</v>
      </c>
      <c r="BQ7" s="24" t="s">
        <v>102</v>
      </c>
      <c r="BR7" s="24" t="s">
        <v>102</v>
      </c>
      <c r="BS7" s="24">
        <v>76.760000000000005</v>
      </c>
      <c r="BT7" s="24">
        <v>84.89</v>
      </c>
      <c r="BU7" s="24">
        <v>90.65</v>
      </c>
      <c r="BV7" s="24" t="s">
        <v>102</v>
      </c>
      <c r="BW7" s="24" t="s">
        <v>102</v>
      </c>
      <c r="BX7" s="24">
        <v>60.59</v>
      </c>
      <c r="BY7" s="24">
        <v>60</v>
      </c>
      <c r="BZ7" s="24">
        <v>59.01</v>
      </c>
      <c r="CA7" s="24">
        <v>57.03</v>
      </c>
      <c r="CB7" s="24" t="s">
        <v>102</v>
      </c>
      <c r="CC7" s="24" t="s">
        <v>102</v>
      </c>
      <c r="CD7" s="24">
        <v>269.04000000000002</v>
      </c>
      <c r="CE7" s="24">
        <v>226.99</v>
      </c>
      <c r="CF7" s="24">
        <v>209.78</v>
      </c>
      <c r="CG7" s="24" t="s">
        <v>102</v>
      </c>
      <c r="CH7" s="24" t="s">
        <v>102</v>
      </c>
      <c r="CI7" s="24">
        <v>280.23</v>
      </c>
      <c r="CJ7" s="24">
        <v>282.70999999999998</v>
      </c>
      <c r="CK7" s="24">
        <v>291.82</v>
      </c>
      <c r="CL7" s="24">
        <v>294.83</v>
      </c>
      <c r="CM7" s="24" t="s">
        <v>102</v>
      </c>
      <c r="CN7" s="24" t="s">
        <v>102</v>
      </c>
      <c r="CO7" s="24">
        <v>104.41</v>
      </c>
      <c r="CP7" s="24">
        <v>111.53</v>
      </c>
      <c r="CQ7" s="24">
        <v>118.31</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4.28</v>
      </c>
      <c r="DL7" s="24">
        <v>8.2200000000000006</v>
      </c>
      <c r="DM7" s="24">
        <v>11.83</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2024-01-24T04:02:45Z</cp:lastPrinted>
  <dcterms:created xsi:type="dcterms:W3CDTF">2023-12-12T01:06:55Z</dcterms:created>
  <dcterms:modified xsi:type="dcterms:W3CDTF">2024-01-26T04:49:22Z</dcterms:modified>
  <cp:category>
  </cp:category>
</cp:coreProperties>
</file>