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01_企画財政課\05_財政係\4-2-1_財政調査\08 01 地方公営企業\経営比較分析表\20230116〆0130公営企業に係る経営比較分析表（令和４年度決算）の分析等について\提出用\"/>
    </mc:Choice>
  </mc:AlternateContent>
  <workbookProtection workbookAlgorithmName="SHA-512" workbookHashValue="BUtxrV22A0ZT5Jk6Nced/v1aiVFKM/EeGYAFxdropi0oCThQEq+ltoUYn3PcSmQ3YSpMc8ohCGD3euJ4KxQIGA==" workbookSaltValue="WZNI/n5fXo9JymjM/P3d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<sst xmlns="http://schemas.openxmlformats.org/spreadsheetml/2006/main" count="275" uniqueCount="117">
  <si>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</si>
  <si>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</si>
  <si>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</si>
  <si>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</si>
  <si>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</si>
  <si>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</si>
  <si>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</si>
  <si>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</si>
  <si>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</si>
  <si>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</si>
  <si>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</si>
  <si>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</si>
  <si>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</si>
  <si>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</si>
  <si>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</si>
  <si>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</si>
  <si>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</si>
  <si>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</si>
  <si>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</si>
  <si>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</si>
  <si>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</si>
  <si>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</si>
  <si>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</si>
  <si>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</si>
  <si>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</si>
  <si>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</si>
  <si>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</si>
  <si>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</si>
  <si>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</si>
  <si>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</si>
  <si>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</si>
  <si>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</si>
  <si>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</si>
  <si>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</si>
  <si>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</si>
  <si>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</si>
  <si>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</si>
  <si>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</si>
  <si>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</si>
  <si>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</si>
  <si>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</si>
  <si>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</si>
  <si>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</si>
  <si>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</si>
  <si>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</si>
  <si>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</si>
  <si>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</si>
  <si>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</si>
  <si>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</si>
  <si>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</si>
  <si>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</si>
  <si>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</si>
  <si>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</si>
  <si>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</si>
  <si>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</si>
  <si>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</si>
  <si>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</si>
  <si>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</si>
  <si>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</si>
  <si>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</si>
  <si>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</si>
  <si>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</si>
  <si>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</si>
  <si>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</si>
  <si>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</si>
  <si>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</si>
  <si>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</si>
  <si>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</si>
  <si>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</si>
  <si>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</si>
  <si>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</si>
  <si>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</si>
  <si>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</si>
  <si>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</si>
  <si>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</si>
  <si>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</si>
  <si>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</si>
  <si>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</si>
  <si>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</si>
  <si>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</si>
  <si>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</si>
  <si>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</si>
  <si>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</si>
  <si>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</si>
  <si>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</si>
  <si>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</si>
  <si>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</si>
  <si>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</si>
  <si>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</si>
  <si>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</si>
  <si>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</si>
  <si>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</si>
  <si>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</si>
  <si>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</si>
  <si>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</si>
  <si>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</si>
  <si>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</si>
  <si>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</si>
  <si>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</si>
  <si>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</si>
  <si>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</si>
  <si>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</si>
  <si>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</si>
  <si>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</si>
  <si>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</si>
  <si>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</si>
  <si>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</si>
  <si>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</si>
  <si>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</si>
  <si>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</si>
  <si>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</si>
  <si>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</si>
  <si>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</si>
  <si>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</si>
  <si>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令和２年度に地方公営企業法を適用し、経営指標に変化が生じて３年目が経過した。
　農業集落排水事業は概成しており、平成29年度から処理場の機能強化対策事業（長寿命化事業）を実施している。
　令和４年度は、前年度と比較して接続戸数が増加したものの、電気料金高騰に伴い施設動力費も急増した。市内全域を処理区域とする本事業は、他事業と比較して多くの処理場及びマンホールポンプを抱えており、経営状況を悪化する要因となった。そのことは、⑤経費回収率の低下、⑥汚水処理原価の増加に表れている。①経常収支比率は100％を超えているものの、⑤経費回収率は100％未満となっており、一般会計繰入金に依存した経営状況となっている。
　令和３年度で段階的な使用料改定を行ったものの、⑤経費回収率は100％を下回っており、⑥汚水処理原価は類似団体平均値より低い状況である。
　本事業の処理区域である市内全域において人口減少が進んでいることに伴い使用人数も減少しており、今後においても⑦施設使用率が低水準のまま推移することが危惧される。
　安定した事業経営の実現に向けて、今後も経費の更なる抑制に努める。</t>
    <rPh sb="102" eb="104">
      <t>ゼンネン</t>
    </rPh>
    <rPh sb="104" eb="105">
      <t>ド</t>
    </rPh>
    <rPh sb="106" eb="108">
      <t>ヒカク</t>
    </rPh>
    <rPh sb="110" eb="112">
      <t>セツゾク</t>
    </rPh>
    <rPh sb="112" eb="114">
      <t>コスウ</t>
    </rPh>
    <rPh sb="115" eb="117">
      <t>ゾウカ</t>
    </rPh>
    <rPh sb="130" eb="131">
      <t>トモナ</t>
    </rPh>
    <rPh sb="143" eb="145">
      <t>シナイ</t>
    </rPh>
    <rPh sb="145" eb="147">
      <t>ゼンイキ</t>
    </rPh>
    <rPh sb="148" eb="150">
      <t>ショリ</t>
    </rPh>
    <rPh sb="150" eb="152">
      <t>クイキ</t>
    </rPh>
    <rPh sb="155" eb="156">
      <t>ホン</t>
    </rPh>
    <rPh sb="156" eb="158">
      <t>ジギョウ</t>
    </rPh>
    <rPh sb="160" eb="161">
      <t>タ</t>
    </rPh>
    <rPh sb="161" eb="163">
      <t>ジギョウ</t>
    </rPh>
    <rPh sb="164" eb="166">
      <t>ヒカク</t>
    </rPh>
    <rPh sb="168" eb="169">
      <t>オオ</t>
    </rPh>
    <rPh sb="171" eb="174">
      <t>ショリジョウ</t>
    </rPh>
    <rPh sb="174" eb="175">
      <t>オヨ</t>
    </rPh>
    <rPh sb="185" eb="186">
      <t>カカ</t>
    </rPh>
    <rPh sb="191" eb="193">
      <t>ケイエイ</t>
    </rPh>
    <rPh sb="193" eb="195">
      <t>ジョウキョウ</t>
    </rPh>
    <rPh sb="196" eb="198">
      <t>アッカ</t>
    </rPh>
    <rPh sb="200" eb="202">
      <t>ヨウイン</t>
    </rPh>
    <rPh sb="234" eb="235">
      <t>アラワ</t>
    </rPh>
    <rPh sb="273" eb="275">
      <t>ミマン</t>
    </rPh>
    <rPh sb="307" eb="309">
      <t>レイワ</t>
    </rPh>
    <rPh sb="310" eb="312">
      <t>ネンド</t>
    </rPh>
    <rPh sb="313" eb="316">
      <t>ダンカイテキ</t>
    </rPh>
    <rPh sb="323" eb="324">
      <t>オコナ</t>
    </rPh>
    <rPh sb="376" eb="377">
      <t>ホン</t>
    </rPh>
    <rPh sb="377" eb="379">
      <t>ジギョウ</t>
    </rPh>
    <rPh sb="380" eb="382">
      <t>ショリ</t>
    </rPh>
    <rPh sb="382" eb="384">
      <t>クイキ</t>
    </rPh>
    <phoneticPr fontId="4"/>
  </si>
  <si>
    <t>　令和２年度の地方公営企業法適用に伴い、①有形固定資産減価償却率及び②管渠老朽化率が示された。①は法適用３年目であるため少ない率となっているが、実際には機械及び装置の中には法定耐用年数が到来しているものもあり、近年では修繕費が増加傾向にある。
　本事業は供用開始から29年が経過しており、現在においては管渠の更新が必要な段階ではない。③管渠改善率は０％のままである。また、処理場については、平成29年度より機能強化対策事業（長寿命化事業）を実施し、計画的に設備更新を図っているものの、全ての処理場の長寿命化には相当の時間を要する。令和４年度は２施設に事業を実施した。
　今後においては、施設の状況を勘案しながら、効果的な更新による更新費用の平準化・削減を進めていくほか、令和２年度に策定した施設再編計画に基づき再編（処理場の統廃合）を進める。</t>
    <rPh sb="111" eb="112">
      <t>ヒ</t>
    </rPh>
    <rPh sb="151" eb="153">
      <t>カンキョ</t>
    </rPh>
    <rPh sb="358" eb="361">
      <t>ショリジョウ</t>
    </rPh>
    <rPh sb="362" eb="365">
      <t>トウハイゴウ</t>
    </rPh>
    <phoneticPr fontId="4"/>
  </si>
  <si>
    <t>　本事業の④企業債残高対事業規模比率は、類似団体平均値よりも大幅に高い水準にある。近年の借入額減少に伴い企業債残高は減少しているが、現在も処理場の機能強化対策事業（長寿命化事業）を継続実施していることから、今後も事業との調整を図りながら、類似団体平均値に近づけるよう努める。
　また、経費回収率（１の⑤）は100％未満であり、厳しい経営状況が続いている。
　当面の間は、安定経営と事業推進のバランスが求められることから、管理手法等の見直し、適正な使用料及び一般会計繰入金のあり方に関する検討、加入促進を継続して実施する。
　以上の状況を踏まえ、令和５年度には経営戦略（改訂版）を策定する予定としている。策定作業の中で財政シミュレーションを行い、適正水準による使用料収入の確保を検討する。</t>
    <rPh sb="103" eb="105">
      <t>コンゴ</t>
    </rPh>
    <rPh sb="157" eb="159">
      <t>ミマン</t>
    </rPh>
    <rPh sb="171" eb="172">
      <t>ツヅ</t>
    </rPh>
    <rPh sb="262" eb="264">
      <t>イジョウ</t>
    </rPh>
    <rPh sb="265" eb="267">
      <t>ジョウキョウ</t>
    </rPh>
    <rPh sb="272" eb="274">
      <t>レイワ</t>
    </rPh>
    <rPh sb="275" eb="276">
      <t>ネン</t>
    </rPh>
    <rPh sb="276" eb="277">
      <t>ド</t>
    </rPh>
    <rPh sb="279" eb="281">
      <t>ケイエイ</t>
    </rPh>
    <rPh sb="281" eb="283">
      <t>センリャク</t>
    </rPh>
    <rPh sb="284" eb="287">
      <t>カイテイバン</t>
    </rPh>
    <rPh sb="289" eb="291">
      <t>サクテイ</t>
    </rPh>
    <rPh sb="293" eb="295">
      <t>ヨテイ</t>
    </rPh>
    <rPh sb="301" eb="303">
      <t>サクテイ</t>
    </rPh>
    <rPh sb="303" eb="305">
      <t>サギョウ</t>
    </rPh>
    <rPh sb="306" eb="307">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</si>
</sst>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50-49F7-8DEA-95226E7BB9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0250-49F7-8DEA-95226E7BB9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41.24</c:v>
                </c:pt>
                <c:pt idx="3">
                  <c:v>40.79</c:v>
                </c:pt>
                <c:pt idx="4">
                  <c:v>40.79</c:v>
                </c:pt>
              </c:numCache>
            </c:numRef>
          </c:val>
          <c:extLst>
            <c:ext xmlns:c16="http://schemas.microsoft.com/office/drawing/2014/chart" uri="{C3380CC4-5D6E-409C-BE32-E72D297353CC}">
              <c16:uniqueId val="{00000000-A223-4D00-B846-7DCE492ED9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A223-4D00-B846-7DCE492ED9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72.290000000000006</c:v>
                </c:pt>
                <c:pt idx="3">
                  <c:v>73.84</c:v>
                </c:pt>
                <c:pt idx="4">
                  <c:v>74.87</c:v>
                </c:pt>
              </c:numCache>
            </c:numRef>
          </c:val>
          <c:extLst>
            <c:ext xmlns:c16="http://schemas.microsoft.com/office/drawing/2014/chart" uri="{C3380CC4-5D6E-409C-BE32-E72D297353CC}">
              <c16:uniqueId val="{00000000-7841-47B5-87BF-2659895A28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841-47B5-87BF-2659895A28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107.44</c:v>
                </c:pt>
                <c:pt idx="3">
                  <c:v>108.02</c:v>
                </c:pt>
                <c:pt idx="4">
                  <c:v>101.86</c:v>
                </c:pt>
              </c:numCache>
            </c:numRef>
          </c:val>
          <c:extLst>
            <c:ext xmlns:c16="http://schemas.microsoft.com/office/drawing/2014/chart" uri="{C3380CC4-5D6E-409C-BE32-E72D297353CC}">
              <c16:uniqueId val="{00000000-411C-4E26-87FB-7133ED1AD4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411C-4E26-87FB-7133ED1AD4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3.43</c:v>
                </c:pt>
                <c:pt idx="3">
                  <c:v>6.74</c:v>
                </c:pt>
                <c:pt idx="4">
                  <c:v>9.9499999999999993</c:v>
                </c:pt>
              </c:numCache>
            </c:numRef>
          </c:val>
          <c:extLst>
            <c:ext xmlns:c16="http://schemas.microsoft.com/office/drawing/2014/chart" uri="{C3380CC4-5D6E-409C-BE32-E72D297353CC}">
              <c16:uniqueId val="{00000000-8F94-4DE6-99F9-1555D45C52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8F94-4DE6-99F9-1555D45C52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CC-4CDB-B0A3-FF6A898D5F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7CC-4CDB-B0A3-FF6A898D5F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367-437D-A84E-BADC43B506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9367-437D-A84E-BADC43B506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169.13</c:v>
                </c:pt>
                <c:pt idx="3">
                  <c:v>165.42</c:v>
                </c:pt>
                <c:pt idx="4">
                  <c:v>148.47999999999999</c:v>
                </c:pt>
              </c:numCache>
            </c:numRef>
          </c:val>
          <c:extLst>
            <c:ext xmlns:c16="http://schemas.microsoft.com/office/drawing/2014/chart" uri="{C3380CC4-5D6E-409C-BE32-E72D297353CC}">
              <c16:uniqueId val="{00000000-ABA3-4C63-83F6-76C4F2699D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ABA3-4C63-83F6-76C4F2699D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4361.87</c:v>
                </c:pt>
                <c:pt idx="3">
                  <c:v>3845.07</c:v>
                </c:pt>
                <c:pt idx="4">
                  <c:v>3561.04</c:v>
                </c:pt>
              </c:numCache>
            </c:numRef>
          </c:val>
          <c:extLst>
            <c:ext xmlns:c16="http://schemas.microsoft.com/office/drawing/2014/chart" uri="{C3380CC4-5D6E-409C-BE32-E72D297353CC}">
              <c16:uniqueId val="{00000000-E9AD-4DBA-A699-51F124433E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E9AD-4DBA-A699-51F124433E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75.650000000000006</c:v>
                </c:pt>
                <c:pt idx="3">
                  <c:v>71.75</c:v>
                </c:pt>
                <c:pt idx="4">
                  <c:v>64.84</c:v>
                </c:pt>
              </c:numCache>
            </c:numRef>
          </c:val>
          <c:extLst>
            <c:ext xmlns:c16="http://schemas.microsoft.com/office/drawing/2014/chart" uri="{C3380CC4-5D6E-409C-BE32-E72D297353CC}">
              <c16:uniqueId val="{00000000-5080-4863-BBF1-F93A95527A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5080-4863-BBF1-F93A95527A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222.9</c:v>
                </c:pt>
                <c:pt idx="3">
                  <c:v>242.19</c:v>
                </c:pt>
                <c:pt idx="4">
                  <c:v>271.88</c:v>
                </c:pt>
              </c:numCache>
            </c:numRef>
          </c:val>
          <c:extLst>
            <c:ext xmlns:c16="http://schemas.microsoft.com/office/drawing/2014/chart" uri="{C3380CC4-5D6E-409C-BE32-E72D297353CC}">
              <c16:uniqueId val="{00000000-C6C0-4425-937C-6D927F221E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C6C0-4425-937C-6D927F221E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B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岩手県　八幡平市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農業集落排水</v>
      </c>
      <c r="Q8" s="59"/>
      <c r="R8" s="59"/>
      <c r="S8" s="59"/>
      <c r="T8" s="59"/>
      <c r="U8" s="59"/>
      <c r="V8" s="59"/>
      <c r="W8" s="59" t="str">
        <f>データ!L6</f>
        <v>F2</v>
      </c>
      <c r="X8" s="59"/>
      <c r="Y8" s="59"/>
      <c r="Z8" s="59"/>
      <c r="AA8" s="59"/>
      <c r="AB8" s="59"/>
      <c r="AC8" s="59"/>
      <c r="AD8" s="60" t="str">
        <f>データ!$M$6</f>
        <v>非設置</v>
      </c>
      <c r="AE8" s="60"/>
      <c r="AF8" s="60"/>
      <c r="AG8" s="60"/>
      <c r="AH8" s="60"/>
      <c r="AI8" s="60"/>
      <c r="AJ8" s="60"/>
      <c r="AK8" s="3"/>
      <c r="AL8" s="39">
        <f>データ!S6</f>
        <v>23975</v>
      </c>
      <c r="AM8" s="39"/>
      <c r="AN8" s="39"/>
      <c r="AO8" s="39"/>
      <c r="AP8" s="39"/>
      <c r="AQ8" s="39"/>
      <c r="AR8" s="39"/>
      <c r="AS8" s="39"/>
      <c r="AT8" s="40">
        <f>データ!T6</f>
        <v>862.3</v>
      </c>
      <c r="AU8" s="40"/>
      <c r="AV8" s="40"/>
      <c r="AW8" s="40"/>
      <c r="AX8" s="40"/>
      <c r="AY8" s="40"/>
      <c r="AZ8" s="40"/>
      <c r="BA8" s="40"/>
      <c r="BB8" s="40">
        <f>データ!U6</f>
        <v>27.8</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f>データ!O6</f>
        <v>63.13</v>
      </c>
      <c r="J10" s="40"/>
      <c r="K10" s="40"/>
      <c r="L10" s="40"/>
      <c r="M10" s="40"/>
      <c r="N10" s="40"/>
      <c r="O10" s="40"/>
      <c r="P10" s="40">
        <f>データ!P6</f>
        <v>32.479999999999997</v>
      </c>
      <c r="Q10" s="40"/>
      <c r="R10" s="40"/>
      <c r="S10" s="40"/>
      <c r="T10" s="40"/>
      <c r="U10" s="40"/>
      <c r="V10" s="40"/>
      <c r="W10" s="40">
        <f>データ!Q6</f>
        <v>75.33</v>
      </c>
      <c r="X10" s="40"/>
      <c r="Y10" s="40"/>
      <c r="Z10" s="40"/>
      <c r="AA10" s="40"/>
      <c r="AB10" s="40"/>
      <c r="AC10" s="40"/>
      <c r="AD10" s="39">
        <f>データ!R6</f>
        <v>3030</v>
      </c>
      <c r="AE10" s="39"/>
      <c r="AF10" s="39"/>
      <c r="AG10" s="39"/>
      <c r="AH10" s="39"/>
      <c r="AI10" s="39"/>
      <c r="AJ10" s="39"/>
      <c r="AK10" s="2"/>
      <c r="AL10" s="39">
        <f>データ!V6</f>
        <v>7723</v>
      </c>
      <c r="AM10" s="39"/>
      <c r="AN10" s="39"/>
      <c r="AO10" s="39"/>
      <c r="AP10" s="39"/>
      <c r="AQ10" s="39"/>
      <c r="AR10" s="39"/>
      <c r="AS10" s="39"/>
      <c r="AT10" s="40">
        <f>データ!W6</f>
        <v>4.17</v>
      </c>
      <c r="AU10" s="40"/>
      <c r="AV10" s="40"/>
      <c r="AW10" s="40"/>
      <c r="AX10" s="40"/>
      <c r="AY10" s="40"/>
      <c r="AZ10" s="40"/>
      <c r="BA10" s="40"/>
      <c r="BB10" s="40">
        <f>データ!X6</f>
        <v>1852.04</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fNSvEDyy7Y4bcMfgonYr+A/Vp53kd375K1qBzLv9617qNSx0gD/YlR5Tv2XwuBEFQee1PDSuIumH8lAFa1kKgg==" saltValue="H+6O3SFnmtTpxvZi7cLj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32140</v>
      </c>
      <c r="D6" s="19">
        <f t="shared" si="3"/>
        <v>46</v>
      </c>
      <c r="E6" s="19">
        <f t="shared" si="3"/>
        <v>17</v>
      </c>
      <c r="F6" s="19">
        <f t="shared" si="3"/>
        <v>5</v>
      </c>
      <c r="G6" s="19">
        <f t="shared" si="3"/>
        <v>0</v>
      </c>
      <c r="H6" s="19" t="str">
        <f t="shared" si="3"/>
        <v>岩手県　八幡平市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63.13</v>
      </c>
      <c r="P6" s="20">
        <f t="shared" si="3"/>
        <v>32.479999999999997</v>
      </c>
      <c r="Q6" s="20">
        <f t="shared" si="3"/>
        <v>75.33</v>
      </c>
      <c r="R6" s="20">
        <f t="shared" si="3"/>
        <v>3030</v>
      </c>
      <c r="S6" s="20">
        <f t="shared" si="3"/>
        <v>23975</v>
      </c>
      <c r="T6" s="20">
        <f t="shared" si="3"/>
        <v>862.3</v>
      </c>
      <c r="U6" s="20">
        <f t="shared" si="3"/>
        <v>27.8</v>
      </c>
      <c r="V6" s="20">
        <f t="shared" si="3"/>
        <v>7723</v>
      </c>
      <c r="W6" s="20">
        <f t="shared" si="3"/>
        <v>4.17</v>
      </c>
      <c r="X6" s="20">
        <f t="shared" si="3"/>
        <v>1852.04</v>
      </c>
      <c r="Y6" s="21" t="str">
        <f>IF(Y7="",NA(),Y7)</f>
        <v>-</v>
      </c>
      <c r="Z6" s="21" t="str">
        <f t="shared" ref="Z6:AH6" si="4">IF(Z7="",NA(),Z7)</f>
        <v>-</v>
      </c>
      <c r="AA6" s="21">
        <f t="shared" si="4"/>
        <v>107.44</v>
      </c>
      <c r="AB6" s="21">
        <f t="shared" si="4"/>
        <v>108.02</v>
      </c>
      <c r="AC6" s="21">
        <f t="shared" si="4"/>
        <v>101.86</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169.13</v>
      </c>
      <c r="AX6" s="21">
        <f t="shared" si="6"/>
        <v>165.42</v>
      </c>
      <c r="AY6" s="21">
        <f t="shared" si="6"/>
        <v>148.47999999999999</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4361.87</v>
      </c>
      <c r="BI6" s="21">
        <f t="shared" si="7"/>
        <v>3845.07</v>
      </c>
      <c r="BJ6" s="21">
        <f t="shared" si="7"/>
        <v>3561.04</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75.650000000000006</v>
      </c>
      <c r="BT6" s="21">
        <f t="shared" si="8"/>
        <v>71.75</v>
      </c>
      <c r="BU6" s="21">
        <f t="shared" si="8"/>
        <v>64.84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222.9</v>
      </c>
      <c r="CE6" s="21">
        <f t="shared" si="9"/>
        <v>242.19</v>
      </c>
      <c r="CF6" s="21">
        <f t="shared" si="9"/>
        <v>271.88</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41.24</v>
      </c>
      <c r="CP6" s="21">
        <f t="shared" si="10"/>
        <v>40.79</v>
      </c>
      <c r="CQ6" s="21">
        <f t="shared" si="10"/>
        <v>40.79</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72.290000000000006</v>
      </c>
      <c r="DA6" s="21">
        <f t="shared" si="11"/>
        <v>73.84</v>
      </c>
      <c r="DB6" s="21">
        <f t="shared" si="11"/>
        <v>74.87</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3.43</v>
      </c>
      <c r="DL6" s="21">
        <f t="shared" si="12"/>
        <v>6.74</v>
      </c>
      <c r="DM6" s="21">
        <f t="shared" si="12"/>
        <v>9.9499999999999993</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32140</v>
      </c>
      <c r="D7" s="23">
        <v>46</v>
      </c>
      <c r="E7" s="23">
        <v>17</v>
      </c>
      <c r="F7" s="23">
        <v>5</v>
      </c>
      <c r="G7" s="23">
        <v>0</v>
      </c>
      <c r="H7" s="23" t="s">
        <v>96</v>
      </c>
      <c r="I7" s="23" t="s">
        <v>97</v>
      </c>
      <c r="J7" s="23" t="s">
        <v>98</v>
      </c>
      <c r="K7" s="23" t="s">
        <v>99</v>
      </c>
      <c r="L7" s="23" t="s">
        <v>100</v>
      </c>
      <c r="M7" s="23" t="s">
        <v>101</v>
      </c>
      <c r="N7" s="24" t="s">
        <v>102</v>
      </c>
      <c r="O7" s="24">
        <v>63.13</v>
      </c>
      <c r="P7" s="24">
        <v>32.479999999999997</v>
      </c>
      <c r="Q7" s="24">
        <v>75.33</v>
      </c>
      <c r="R7" s="24">
        <v>3030</v>
      </c>
      <c r="S7" s="24">
        <v>23975</v>
      </c>
      <c r="T7" s="24">
        <v>862.3</v>
      </c>
      <c r="U7" s="24">
        <v>27.8</v>
      </c>
      <c r="V7" s="24">
        <v>7723</v>
      </c>
      <c r="W7" s="24">
        <v>4.17</v>
      </c>
      <c r="X7" s="24">
        <v>1852.04</v>
      </c>
      <c r="Y7" s="24" t="s">
        <v>102</v>
      </c>
      <c r="Z7" s="24" t="s">
        <v>102</v>
      </c>
      <c r="AA7" s="24">
        <v>107.44</v>
      </c>
      <c r="AB7" s="24">
        <v>108.02</v>
      </c>
      <c r="AC7" s="24">
        <v>101.86</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169.13</v>
      </c>
      <c r="AX7" s="24">
        <v>165.42</v>
      </c>
      <c r="AY7" s="24">
        <v>148.47999999999999</v>
      </c>
      <c r="AZ7" s="24" t="s">
        <v>102</v>
      </c>
      <c r="BA7" s="24" t="s">
        <v>102</v>
      </c>
      <c r="BB7" s="24">
        <v>29.13</v>
      </c>
      <c r="BC7" s="24">
        <v>35.69</v>
      </c>
      <c r="BD7" s="24">
        <v>38.4</v>
      </c>
      <c r="BE7" s="24">
        <v>36.94</v>
      </c>
      <c r="BF7" s="24" t="s">
        <v>102</v>
      </c>
      <c r="BG7" s="24" t="s">
        <v>102</v>
      </c>
      <c r="BH7" s="24">
        <v>4361.87</v>
      </c>
      <c r="BI7" s="24">
        <v>3845.07</v>
      </c>
      <c r="BJ7" s="24">
        <v>3561.04</v>
      </c>
      <c r="BK7" s="24" t="s">
        <v>102</v>
      </c>
      <c r="BL7" s="24" t="s">
        <v>102</v>
      </c>
      <c r="BM7" s="24">
        <v>867.83</v>
      </c>
      <c r="BN7" s="24">
        <v>791.76</v>
      </c>
      <c r="BO7" s="24">
        <v>900.82</v>
      </c>
      <c r="BP7" s="24">
        <v>809.19</v>
      </c>
      <c r="BQ7" s="24" t="s">
        <v>102</v>
      </c>
      <c r="BR7" s="24" t="s">
        <v>102</v>
      </c>
      <c r="BS7" s="24">
        <v>75.650000000000006</v>
      </c>
      <c r="BT7" s="24">
        <v>71.75</v>
      </c>
      <c r="BU7" s="24">
        <v>64.84</v>
      </c>
      <c r="BV7" s="24" t="s">
        <v>102</v>
      </c>
      <c r="BW7" s="24" t="s">
        <v>102</v>
      </c>
      <c r="BX7" s="24">
        <v>57.08</v>
      </c>
      <c r="BY7" s="24">
        <v>56.26</v>
      </c>
      <c r="BZ7" s="24">
        <v>52.94</v>
      </c>
      <c r="CA7" s="24">
        <v>57.02</v>
      </c>
      <c r="CB7" s="24" t="s">
        <v>102</v>
      </c>
      <c r="CC7" s="24" t="s">
        <v>102</v>
      </c>
      <c r="CD7" s="24">
        <v>222.9</v>
      </c>
      <c r="CE7" s="24">
        <v>242.19</v>
      </c>
      <c r="CF7" s="24">
        <v>271.88</v>
      </c>
      <c r="CG7" s="24" t="s">
        <v>102</v>
      </c>
      <c r="CH7" s="24" t="s">
        <v>102</v>
      </c>
      <c r="CI7" s="24">
        <v>274.99</v>
      </c>
      <c r="CJ7" s="24">
        <v>282.08999999999997</v>
      </c>
      <c r="CK7" s="24">
        <v>303.27999999999997</v>
      </c>
      <c r="CL7" s="24">
        <v>273.68</v>
      </c>
      <c r="CM7" s="24" t="s">
        <v>102</v>
      </c>
      <c r="CN7" s="24" t="s">
        <v>102</v>
      </c>
      <c r="CO7" s="24">
        <v>41.24</v>
      </c>
      <c r="CP7" s="24">
        <v>40.79</v>
      </c>
      <c r="CQ7" s="24">
        <v>40.79</v>
      </c>
      <c r="CR7" s="24" t="s">
        <v>102</v>
      </c>
      <c r="CS7" s="24" t="s">
        <v>102</v>
      </c>
      <c r="CT7" s="24">
        <v>54.83</v>
      </c>
      <c r="CU7" s="24">
        <v>66.53</v>
      </c>
      <c r="CV7" s="24">
        <v>52.35</v>
      </c>
      <c r="CW7" s="24">
        <v>52.55</v>
      </c>
      <c r="CX7" s="24" t="s">
        <v>102</v>
      </c>
      <c r="CY7" s="24" t="s">
        <v>102</v>
      </c>
      <c r="CZ7" s="24">
        <v>72.290000000000006</v>
      </c>
      <c r="DA7" s="24">
        <v>73.84</v>
      </c>
      <c r="DB7" s="24">
        <v>74.87</v>
      </c>
      <c r="DC7" s="24" t="s">
        <v>102</v>
      </c>
      <c r="DD7" s="24" t="s">
        <v>102</v>
      </c>
      <c r="DE7" s="24">
        <v>84.7</v>
      </c>
      <c r="DF7" s="24">
        <v>84.67</v>
      </c>
      <c r="DG7" s="24">
        <v>84.39</v>
      </c>
      <c r="DH7" s="24">
        <v>87.3</v>
      </c>
      <c r="DI7" s="24" t="s">
        <v>102</v>
      </c>
      <c r="DJ7" s="24" t="s">
        <v>102</v>
      </c>
      <c r="DK7" s="24">
        <v>3.43</v>
      </c>
      <c r="DL7" s="24">
        <v>6.74</v>
      </c>
      <c r="DM7" s="24">
        <v>9.9499999999999993</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2024-01-26T02:21:14Z</cp:lastPrinted>
  <dcterms:created xsi:type="dcterms:W3CDTF">2023-12-12T00:59:41Z</dcterms:created>
  <dcterms:modified xsi:type="dcterms:W3CDTF">2024-01-26T04:49:10Z</dcterms:modified>
  <cp:category>
  </cp:category>
</cp:coreProperties>
</file>