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5\八幡平市共有\01_企画財政課\05_財政係\4-2-1_財政調査\08 01 地方公営企業\経営比較分析表\20240116〆0130公営企業に係る経営比較分析表（令和４年度決算）の分析等について\"/>
    </mc:Choice>
  </mc:AlternateContent>
  <workbookProtection workbookAlgorithmName="SHA-512" workbookHashValue="6BErmwAtcUSx2mfxqvT9mNOMDjXk8UAmvwxZUmulbiHwZDAv/dfYMF4m7v0jz0DGayFUeL65VcpvK2Q53iflFQ==" workbookSaltValue="aj3j5gA8k3Nfdry91+Lma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<sst xmlns="http://schemas.openxmlformats.org/spreadsheetml/2006/main" count="228" uniqueCount="114">
  <si>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</si>
  <si>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</si>
  <si>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</si>
  <si>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</si>
  <si>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</si>
  <si>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</si>
  <si>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</si>
  <si>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</si>
  <si>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</si>
  <si>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</si>
  <si>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</si>
  <si>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</si>
  <si>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</si>
  <si>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</si>
  <si>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</si>
  <si>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</si>
  <si>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</si>
  <si>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</si>
  <si>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</si>
  <si>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</si>
  <si>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</si>
  <si>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</si>
  <si>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</si>
  <si>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</si>
  <si>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</si>
  <si>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</si>
  <si>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</si>
  <si>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</si>
  <si>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</si>
  <si>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</si>
  <si>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</si>
  <si>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</si>
  <si>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</si>
  <si>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</si>
  <si>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</si>
  <si>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</si>
  <si>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</si>
  <si>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</si>
  <si>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</si>
  <si>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</si>
  <si>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</si>
  <si>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</si>
  <si>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</si>
  <si>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</si>
  <si>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</si>
  <si>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</si>
  <si>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</si>
  <si>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</si>
  <si>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</si>
  <si>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</si>
  <si>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</si>
  <si>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</si>
  <si>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</si>
  <si>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</si>
  <si>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</si>
  <si>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</si>
  <si>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</si>
  <si>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</si>
  <si>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</si>
  <si>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</si>
  <si>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</si>
  <si>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</si>
  <si>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</si>
  <si>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</si>
  <si>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</si>
  <si>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</si>
  <si>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</si>
  <si>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</si>
  <si>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</si>
  <si>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</si>
  <si>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</si>
  <si>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</si>
  <si>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</si>
  <si>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</si>
  <si>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</si>
  <si>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</si>
  <si>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</si>
  <si>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</si>
  <si>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</si>
  <si>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</si>
  <si>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</si>
  <si>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</si>
  <si>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</si>
  <si>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</si>
  <si>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</si>
  <si>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</si>
  <si>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</si>
  <si>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</si>
  <si>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</si>
  <si>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</si>
  <si>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</si>
  <si>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</si>
  <si>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</si>
  <si>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</si>
  <si>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</si>
  <si>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</si>
  <si>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</si>
  <si>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</si>
  <si>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</si>
  <si>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</si>
  <si>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</si>
  <si>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</si>
  <si>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</si>
  <si>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</si>
  <si>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</si>
  <si>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</si>
  <si>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</si>
  <si>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</si>
  <si>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</si>
  <si>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</si>
  <si>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</si>
  <si>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令和４年度は新型コロナウイルス感染症の感染拡大防止による行動制限が緩和され、宿泊施設等の使用水量が増加したことに伴い、給水収益が増加した。また、従来の業務を見直し、令和４年度から施設維持管理業務を複数年契約としたことで、委託料が大幅に減額となった。しかし、電気料金高騰による施設動力費の急増と相まって、⑤料金回収率は前年度並み、①経常収支比率は減少、⑥給水原価が増加した。⑤料金回収率が100％未満であり、料金収入のみでは費用を賄えず、一般会計繰入金に依存した状態が続いている。
　近年では配水管漏水の発生件数が増加傾向にあることから、配水管漏水に対し、早期発見と修繕対応に努めており、⑧有収率は４年ぶりに増加へ転じた。その一方で、市内全域において小規模施設が点在しているほか、組合水道及び井戸を使用している世帯が比較的多いことから、⑦施設利用率は50％以下と低水準のままである。今後においては、令和４年度に策定したアセットマネジメント（施設更新計画）を基に、施設更新を計画的かつ着実に実行し、配水管漏水の抑制及び小規模配水池の統合など施設の効率化を進める。
　また、平成29年度から実施している企業債の借入れ抑制の成果は、④企業債残高対給水収益比率の減少に示されている。今後においては、計画的な施設更新を進め、類似団体平均値に近づけるよう努める。
　安定した事業経営の実現に向けて、今後も経費の更なる抑制に努める。
</t>
    <rPh sb="16" eb="19">
      <t>カンセンショウ</t>
    </rPh>
    <rPh sb="20" eb="22">
      <t>カンセン</t>
    </rPh>
    <rPh sb="22" eb="24">
      <t>カクダイ</t>
    </rPh>
    <rPh sb="24" eb="26">
      <t>ボウシ</t>
    </rPh>
    <rPh sb="50" eb="52">
      <t>ゾウカ</t>
    </rPh>
    <rPh sb="73" eb="75">
      <t>ジュウライ</t>
    </rPh>
    <rPh sb="76" eb="78">
      <t>ギョウム</t>
    </rPh>
    <rPh sb="79" eb="81">
      <t>ミナオ</t>
    </rPh>
    <rPh sb="83" eb="85">
      <t>レイワ</t>
    </rPh>
    <rPh sb="86" eb="87">
      <t>ネン</t>
    </rPh>
    <rPh sb="87" eb="88">
      <t>ド</t>
    </rPh>
    <rPh sb="90" eb="92">
      <t>シセツ</t>
    </rPh>
    <rPh sb="92" eb="94">
      <t>イジ</t>
    </rPh>
    <rPh sb="94" eb="96">
      <t>カンリ</t>
    </rPh>
    <rPh sb="96" eb="98">
      <t>ギョウム</t>
    </rPh>
    <rPh sb="99" eb="101">
      <t>フクスウ</t>
    </rPh>
    <rPh sb="101" eb="102">
      <t>ネン</t>
    </rPh>
    <rPh sb="102" eb="104">
      <t>ケイヤク</t>
    </rPh>
    <rPh sb="115" eb="117">
      <t>オオハバ</t>
    </rPh>
    <rPh sb="118" eb="120">
      <t>ゲンガク</t>
    </rPh>
    <rPh sb="129" eb="131">
      <t>デンキ</t>
    </rPh>
    <rPh sb="131" eb="133">
      <t>リョウキン</t>
    </rPh>
    <rPh sb="133" eb="135">
      <t>コウトウ</t>
    </rPh>
    <rPh sb="138" eb="140">
      <t>シセツ</t>
    </rPh>
    <rPh sb="140" eb="142">
      <t>ドウリョク</t>
    </rPh>
    <rPh sb="142" eb="143">
      <t>ヒ</t>
    </rPh>
    <rPh sb="144" eb="146">
      <t>キュウゾウ</t>
    </rPh>
    <rPh sb="147" eb="148">
      <t>アイ</t>
    </rPh>
    <rPh sb="153" eb="155">
      <t>リョウキン</t>
    </rPh>
    <rPh sb="155" eb="157">
      <t>カイシュウ</t>
    </rPh>
    <rPh sb="157" eb="158">
      <t>リツ</t>
    </rPh>
    <rPh sb="159" eb="161">
      <t>ゼンネン</t>
    </rPh>
    <rPh sb="161" eb="162">
      <t>ド</t>
    </rPh>
    <rPh sb="162" eb="163">
      <t>ナ</t>
    </rPh>
    <rPh sb="182" eb="184">
      <t>ゾウカ</t>
    </rPh>
    <rPh sb="198" eb="200">
      <t>ミマン</t>
    </rPh>
    <rPh sb="242" eb="244">
      <t>キンネン</t>
    </rPh>
    <rPh sb="257" eb="259">
      <t>ゾウカ</t>
    </rPh>
    <rPh sb="259" eb="261">
      <t>ケイコウ</t>
    </rPh>
    <rPh sb="295" eb="298">
      <t>ユウシュウリツ</t>
    </rPh>
    <rPh sb="300" eb="301">
      <t>ネン</t>
    </rPh>
    <rPh sb="304" eb="306">
      <t>ゾウカ</t>
    </rPh>
    <rPh sb="307" eb="308">
      <t>テン</t>
    </rPh>
    <rPh sb="313" eb="315">
      <t>イッポウ</t>
    </rPh>
    <rPh sb="317" eb="319">
      <t>シナイ</t>
    </rPh>
    <rPh sb="319" eb="321">
      <t>ゼンイキ</t>
    </rPh>
    <rPh sb="325" eb="328">
      <t>ショウキボ</t>
    </rPh>
    <rPh sb="328" eb="330">
      <t>シセツ</t>
    </rPh>
    <rPh sb="331" eb="333">
      <t>テンザイ</t>
    </rPh>
    <rPh sb="340" eb="342">
      <t>クミアイ</t>
    </rPh>
    <rPh sb="342" eb="344">
      <t>スイドウ</t>
    </rPh>
    <rPh sb="344" eb="345">
      <t>オヨ</t>
    </rPh>
    <rPh sb="346" eb="348">
      <t>イド</t>
    </rPh>
    <rPh sb="349" eb="351">
      <t>シヨウ</t>
    </rPh>
    <rPh sb="355" eb="357">
      <t>セタイ</t>
    </rPh>
    <rPh sb="358" eb="361">
      <t>ヒカクテキ</t>
    </rPh>
    <rPh sb="361" eb="362">
      <t>オオ</t>
    </rPh>
    <rPh sb="391" eb="393">
      <t>コンゴ</t>
    </rPh>
    <rPh sb="577" eb="579">
      <t>アンテイ</t>
    </rPh>
    <rPh sb="581" eb="583">
      <t>ジギョウ</t>
    </rPh>
    <rPh sb="583" eb="585">
      <t>ケイエイ</t>
    </rPh>
    <rPh sb="586" eb="588">
      <t>ジツゲン</t>
    </rPh>
    <rPh sb="589" eb="590">
      <t>ム</t>
    </rPh>
    <rPh sb="593" eb="595">
      <t>コンゴ</t>
    </rPh>
    <phoneticPr fontId="4"/>
  </si>
  <si>
    <t>　現在、県産業廃棄物最終処分場関連の配水管布設工事を優先していることから、③管路更新率は低い状況にある。当該工事完了後の令和７年度以降に老朽管更新事業を予定している。また、令和３年度から実施している施設更新事業は、経営状況を考慮して進めていることから、資産全体としては更新が進んでおらず、①有形固定資産減価償却率で示すとおり、年々減価償却が進んでいる。
　そして、本市内に整備された配水管が耐用年数である40年を経過してきていることから、②管路経年化率が更に増加した。今後数年は同じ傾向が続き、管路経年化率は更に急増すると見込まれる。
　今後においては、令和４年度に策定した水道ビジョン（施設更新計画）に基づき、資金（１の③流動比率）の動向を注視しながら施設更新を進める。</t>
    <rPh sb="86" eb="88">
      <t>レイワ</t>
    </rPh>
    <rPh sb="89" eb="91">
      <t>ネンド</t>
    </rPh>
    <rPh sb="93" eb="95">
      <t>ジッシ</t>
    </rPh>
    <rPh sb="116" eb="117">
      <t>スス</t>
    </rPh>
    <rPh sb="126" eb="128">
      <t>シサン</t>
    </rPh>
    <rPh sb="128" eb="130">
      <t>ゼンタイ</t>
    </rPh>
    <rPh sb="134" eb="136">
      <t>コウシン</t>
    </rPh>
    <rPh sb="137" eb="138">
      <t>スス</t>
    </rPh>
    <rPh sb="227" eb="228">
      <t>サラ</t>
    </rPh>
    <rPh sb="229" eb="231">
      <t>ゾウカ</t>
    </rPh>
    <rPh sb="269" eb="271">
      <t>コンゴ</t>
    </rPh>
    <rPh sb="283" eb="285">
      <t>サクテイ</t>
    </rPh>
    <rPh sb="287" eb="289">
      <t>スイドウ</t>
    </rPh>
    <rPh sb="302" eb="303">
      <t>モト</t>
    </rPh>
    <phoneticPr fontId="4"/>
  </si>
  <si>
    <t>　１及び２で示すとおり、平成29年度からの経営努力により、企業債残高が減少し、資金量を維持（１の③流動比率）しているものの、依然として厳しい経営状況である。固定資産や企業債残高が多く、⑤料金回収率（１の⑤）が100％未満であることが事業経営に影響を及ぼしている。
　また、平成29年度に市内全地区を上水道事業としたことに伴い、一般会計繰入金は、令和８年度までの10年間で「高料金対策に要する経費」の繰入基準額が段階的に低くなるほか、基準外の一般会計繰入金も企業債償還金（借入返済額）の減少に伴い減少している。
　以上の状況を踏まえ、令和５年度には経営戦略（改訂版）を策定する予定としている。策定作業の中で財政シミュレーションを行い、適正水準による料金収入の確保を検討する。</t>
    <rPh sb="43" eb="45">
      <t>イジ</t>
    </rPh>
    <rPh sb="49" eb="51">
      <t>リュウドウ</t>
    </rPh>
    <rPh sb="51" eb="53">
      <t>ヒリツ</t>
    </rPh>
    <rPh sb="108" eb="110">
      <t>ミマン</t>
    </rPh>
    <rPh sb="216" eb="218">
      <t>キジュン</t>
    </rPh>
    <rPh sb="218" eb="219">
      <t>ガイ</t>
    </rPh>
    <rPh sb="220" eb="222">
      <t>イッパン</t>
    </rPh>
    <rPh sb="222" eb="224">
      <t>カイケイ</t>
    </rPh>
    <rPh sb="224" eb="226">
      <t>クリイレ</t>
    </rPh>
    <rPh sb="226" eb="227">
      <t>キン</t>
    </rPh>
    <rPh sb="228" eb="230">
      <t>キギョウ</t>
    </rPh>
    <rPh sb="230" eb="231">
      <t>サイ</t>
    </rPh>
    <rPh sb="231" eb="233">
      <t>ショウカン</t>
    </rPh>
    <rPh sb="233" eb="234">
      <t>キン</t>
    </rPh>
    <rPh sb="235" eb="237">
      <t>カリイレ</t>
    </rPh>
    <rPh sb="237" eb="239">
      <t>ヘンサイ</t>
    </rPh>
    <rPh sb="239" eb="240">
      <t>ガク</t>
    </rPh>
    <rPh sb="242" eb="244">
      <t>ゲンショウ</t>
    </rPh>
    <rPh sb="245" eb="246">
      <t>トモナ</t>
    </rPh>
    <rPh sb="247" eb="249">
      <t>ゲンショウ</t>
    </rPh>
    <rPh sb="256" eb="258">
      <t>イジョウ</t>
    </rPh>
    <rPh sb="259" eb="261">
      <t>ジョウキョウ</t>
    </rPh>
    <rPh sb="266" eb="268">
      <t>レイワ</t>
    </rPh>
    <rPh sb="269" eb="270">
      <t>ネン</t>
    </rPh>
    <rPh sb="270" eb="271">
      <t>ド</t>
    </rPh>
    <rPh sb="273" eb="275">
      <t>ケイエイ</t>
    </rPh>
    <rPh sb="275" eb="277">
      <t>センリャク</t>
    </rPh>
    <rPh sb="278" eb="281">
      <t>カイテイバン</t>
    </rPh>
    <rPh sb="283" eb="285">
      <t>サクテイ</t>
    </rPh>
    <rPh sb="287" eb="289">
      <t>ヨテイ</t>
    </rPh>
    <rPh sb="295" eb="297">
      <t>サクテイ</t>
    </rPh>
    <rPh sb="297" eb="299">
      <t>サギョウ</t>
    </rPh>
    <rPh sb="300" eb="301">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</si>
</sst>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0.4</c:v>
                </c:pt>
                <c:pt idx="1">
                  <c:v>0</c:v>
                </c:pt>
                <c:pt idx="2">
                  <c:v>0</c:v>
                </c:pt>
                <c:pt idx="3" formatCode="#,##0.00;&quot;△&quot;#,##0.00;&quot;-&quot;">
                  <c:v>7.0000000000000007E-2</c:v>
                </c:pt>
                <c:pt idx="4">
                  <c:v>0</c:v>
                </c:pt>
              </c:numCache>
            </c:numRef>
          </c:val>
          <c:extLst>
            <c:ext xmlns:c16="http://schemas.microsoft.com/office/drawing/2014/chart" uri="{C3380CC4-5D6E-409C-BE32-E72D297353CC}">
              <c16:uniqueId val="{00000000-EE18-4550-8B28-CEC24695E7F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EE18-4550-8B28-CEC24695E7F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42.67</c:v>
                </c:pt>
                <c:pt idx="1">
                  <c:v>44.03</c:v>
                </c:pt>
                <c:pt idx="2">
                  <c:v>43.83</c:v>
                </c:pt>
                <c:pt idx="3">
                  <c:v>44.67</c:v>
                </c:pt>
                <c:pt idx="4">
                  <c:v>42.14</c:v>
                </c:pt>
              </c:numCache>
            </c:numRef>
          </c:val>
          <c:extLst>
            <c:ext xmlns:c16="http://schemas.microsoft.com/office/drawing/2014/chart" uri="{C3380CC4-5D6E-409C-BE32-E72D297353CC}">
              <c16:uniqueId val="{00000000-7170-4DA0-B0F6-51B6C5D05A2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7170-4DA0-B0F6-51B6C5D05A2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82.19</c:v>
                </c:pt>
                <c:pt idx="1">
                  <c:v>79.05</c:v>
                </c:pt>
                <c:pt idx="2">
                  <c:v>78.540000000000006</c:v>
                </c:pt>
                <c:pt idx="3">
                  <c:v>77.7</c:v>
                </c:pt>
                <c:pt idx="4">
                  <c:v>80.62</c:v>
                </c:pt>
              </c:numCache>
            </c:numRef>
          </c:val>
          <c:extLst>
            <c:ext xmlns:c16="http://schemas.microsoft.com/office/drawing/2014/chart" uri="{C3380CC4-5D6E-409C-BE32-E72D297353CC}">
              <c16:uniqueId val="{00000000-425B-406A-9C7D-1CBA7930F22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425B-406A-9C7D-1CBA7930F22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102.75</c:v>
                </c:pt>
                <c:pt idx="1">
                  <c:v>104.31</c:v>
                </c:pt>
                <c:pt idx="2">
                  <c:v>109.23</c:v>
                </c:pt>
                <c:pt idx="3">
                  <c:v>106.57</c:v>
                </c:pt>
                <c:pt idx="4">
                  <c:v>103.46</c:v>
                </c:pt>
              </c:numCache>
            </c:numRef>
          </c:val>
          <c:extLst>
            <c:ext xmlns:c16="http://schemas.microsoft.com/office/drawing/2014/chart" uri="{C3380CC4-5D6E-409C-BE32-E72D297353CC}">
              <c16:uniqueId val="{00000000-93F8-4070-ABB3-72673BA1FBA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93F8-4070-ABB3-72673BA1FBA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54.88</c:v>
                </c:pt>
                <c:pt idx="1">
                  <c:v>55.7</c:v>
                </c:pt>
                <c:pt idx="2">
                  <c:v>56.56</c:v>
                </c:pt>
                <c:pt idx="3">
                  <c:v>57.38</c:v>
                </c:pt>
                <c:pt idx="4">
                  <c:v>58.41</c:v>
                </c:pt>
              </c:numCache>
            </c:numRef>
          </c:val>
          <c:extLst>
            <c:ext xmlns:c16="http://schemas.microsoft.com/office/drawing/2014/chart" uri="{C3380CC4-5D6E-409C-BE32-E72D297353CC}">
              <c16:uniqueId val="{00000000-DA9C-42C8-A437-4A6BB47F21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DA9C-42C8-A437-4A6BB47F21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8.44</c:v>
                </c:pt>
                <c:pt idx="1">
                  <c:v>8.3699999999999992</c:v>
                </c:pt>
                <c:pt idx="2">
                  <c:v>9.59</c:v>
                </c:pt>
                <c:pt idx="3">
                  <c:v>19.84</c:v>
                </c:pt>
                <c:pt idx="4">
                  <c:v>22.3</c:v>
                </c:pt>
              </c:numCache>
            </c:numRef>
          </c:val>
          <c:extLst>
            <c:ext xmlns:c16="http://schemas.microsoft.com/office/drawing/2014/chart" uri="{C3380CC4-5D6E-409C-BE32-E72D297353CC}">
              <c16:uniqueId val="{00000000-09AF-4ACC-9B15-CE308DA6E1E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09AF-4ACC-9B15-CE308DA6E1E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AA-4463-89D6-B6F5CF1C58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59AA-4463-89D6-B6F5CF1C58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501.68</c:v>
                </c:pt>
                <c:pt idx="1">
                  <c:v>544.66999999999996</c:v>
                </c:pt>
                <c:pt idx="2">
                  <c:v>387.64</c:v>
                </c:pt>
                <c:pt idx="3">
                  <c:v>587.99</c:v>
                </c:pt>
                <c:pt idx="4">
                  <c:v>449.24</c:v>
                </c:pt>
              </c:numCache>
            </c:numRef>
          </c:val>
          <c:extLst>
            <c:ext xmlns:c16="http://schemas.microsoft.com/office/drawing/2014/chart" uri="{C3380CC4-5D6E-409C-BE32-E72D297353CC}">
              <c16:uniqueId val="{00000000-9995-4970-8174-4D740914996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9995-4970-8174-4D740914996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709.66</c:v>
                </c:pt>
                <c:pt idx="1">
                  <c:v>674.96</c:v>
                </c:pt>
                <c:pt idx="2">
                  <c:v>670.86</c:v>
                </c:pt>
                <c:pt idx="3">
                  <c:v>611.53</c:v>
                </c:pt>
                <c:pt idx="4">
                  <c:v>570.49</c:v>
                </c:pt>
              </c:numCache>
            </c:numRef>
          </c:val>
          <c:extLst>
            <c:ext xmlns:c16="http://schemas.microsoft.com/office/drawing/2014/chart" uri="{C3380CC4-5D6E-409C-BE32-E72D297353CC}">
              <c16:uniqueId val="{00000000-0150-4249-A130-B33FA4DA4CF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0150-4249-A130-B33FA4DA4CF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87.64</c:v>
                </c:pt>
                <c:pt idx="1">
                  <c:v>87.33</c:v>
                </c:pt>
                <c:pt idx="2">
                  <c:v>83.82</c:v>
                </c:pt>
                <c:pt idx="3">
                  <c:v>90.78</c:v>
                </c:pt>
                <c:pt idx="4">
                  <c:v>90.12</c:v>
                </c:pt>
              </c:numCache>
            </c:numRef>
          </c:val>
          <c:extLst>
            <c:ext xmlns:c16="http://schemas.microsoft.com/office/drawing/2014/chart" uri="{C3380CC4-5D6E-409C-BE32-E72D297353CC}">
              <c16:uniqueId val="{00000000-3FD1-47FF-9169-9FB70917F6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3FD1-47FF-9169-9FB70917F6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208.22</c:v>
                </c:pt>
                <c:pt idx="1">
                  <c:v>209.76</c:v>
                </c:pt>
                <c:pt idx="2">
                  <c:v>208.87</c:v>
                </c:pt>
                <c:pt idx="3">
                  <c:v>196.91</c:v>
                </c:pt>
                <c:pt idx="4">
                  <c:v>203.93</c:v>
                </c:pt>
              </c:numCache>
            </c:numRef>
          </c:val>
          <c:extLst>
            <c:ext xmlns:c16="http://schemas.microsoft.com/office/drawing/2014/chart" uri="{C3380CC4-5D6E-409C-BE32-E72D297353CC}">
              <c16:uniqueId val="{00000000-45FE-459D-9B7E-337D404A4D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45FE-459D-9B7E-337D404A4D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岩手県　八幡平市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15">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A6</v>
      </c>
      <c r="X8" s="69"/>
      <c r="Y8" s="69"/>
      <c r="Z8" s="69"/>
      <c r="AA8" s="69"/>
      <c r="AB8" s="69"/>
      <c r="AC8" s="69"/>
      <c r="AD8" s="69" t="str">
        <f>データ!$M$6</f>
        <v>非設置</v>
      </c>
      <c r="AE8" s="69"/>
      <c r="AF8" s="69"/>
      <c r="AG8" s="69"/>
      <c r="AH8" s="69"/>
      <c r="AI8" s="69"/>
      <c r="AJ8" s="69"/>
      <c r="AK8" s="2"/>
      <c r="AL8" s="60">
        <f>データ!$R$6</f>
        <v>23975</v>
      </c>
      <c r="AM8" s="60"/>
      <c r="AN8" s="60"/>
      <c r="AO8" s="60"/>
      <c r="AP8" s="60"/>
      <c r="AQ8" s="60"/>
      <c r="AR8" s="60"/>
      <c r="AS8" s="60"/>
      <c r="AT8" s="37">
        <f>データ!$S$6</f>
        <v>862.3</v>
      </c>
      <c r="AU8" s="38"/>
      <c r="AV8" s="38"/>
      <c r="AW8" s="38"/>
      <c r="AX8" s="38"/>
      <c r="AY8" s="38"/>
      <c r="AZ8" s="38"/>
      <c r="BA8" s="38"/>
      <c r="BB8" s="49">
        <f>データ!$T$6</f>
        <v>27.8</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15">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15">
      <c r="A10" s="2"/>
      <c r="B10" s="37" t="str">
        <f>データ!$N$6</f>
        <v>-</v>
      </c>
      <c r="C10" s="38"/>
      <c r="D10" s="38"/>
      <c r="E10" s="38"/>
      <c r="F10" s="38"/>
      <c r="G10" s="38"/>
      <c r="H10" s="38"/>
      <c r="I10" s="37">
        <f>データ!$O$6</f>
        <v>67.84</v>
      </c>
      <c r="J10" s="38"/>
      <c r="K10" s="38"/>
      <c r="L10" s="38"/>
      <c r="M10" s="38"/>
      <c r="N10" s="38"/>
      <c r="O10" s="59"/>
      <c r="P10" s="49">
        <f>データ!$P$6</f>
        <v>82.5</v>
      </c>
      <c r="Q10" s="49"/>
      <c r="R10" s="49"/>
      <c r="S10" s="49"/>
      <c r="T10" s="49"/>
      <c r="U10" s="49"/>
      <c r="V10" s="49"/>
      <c r="W10" s="60">
        <f>データ!$Q$6</f>
        <v>3377</v>
      </c>
      <c r="X10" s="60"/>
      <c r="Y10" s="60"/>
      <c r="Z10" s="60"/>
      <c r="AA10" s="60"/>
      <c r="AB10" s="60"/>
      <c r="AC10" s="60"/>
      <c r="AD10" s="2"/>
      <c r="AE10" s="2"/>
      <c r="AF10" s="2"/>
      <c r="AG10" s="2"/>
      <c r="AH10" s="2"/>
      <c r="AI10" s="2"/>
      <c r="AJ10" s="2"/>
      <c r="AK10" s="2"/>
      <c r="AL10" s="60">
        <f>データ!$U$6</f>
        <v>19617</v>
      </c>
      <c r="AM10" s="60"/>
      <c r="AN10" s="60"/>
      <c r="AO10" s="60"/>
      <c r="AP10" s="60"/>
      <c r="AQ10" s="60"/>
      <c r="AR10" s="60"/>
      <c r="AS10" s="60"/>
      <c r="AT10" s="37">
        <f>データ!$V$6</f>
        <v>205.42</v>
      </c>
      <c r="AU10" s="38"/>
      <c r="AV10" s="38"/>
      <c r="AW10" s="38"/>
      <c r="AX10" s="38"/>
      <c r="AY10" s="38"/>
      <c r="AZ10" s="38"/>
      <c r="BA10" s="38"/>
      <c r="BB10" s="49">
        <f>データ!$W$6</f>
        <v>95.5</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7" t="s">
        <v>26</v>
      </c>
      <c r="BM45" s="88"/>
      <c r="BN45" s="88"/>
      <c r="BO45" s="88"/>
      <c r="BP45" s="88"/>
      <c r="BQ45" s="88"/>
      <c r="BR45" s="88"/>
      <c r="BS45" s="88"/>
      <c r="BT45" s="88"/>
      <c r="BU45" s="88"/>
      <c r="BV45" s="88"/>
      <c r="BW45" s="88"/>
      <c r="BX45" s="88"/>
      <c r="BY45" s="88"/>
      <c r="BZ45" s="8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90"/>
      <c r="BM46" s="91"/>
      <c r="BN46" s="91"/>
      <c r="BO46" s="91"/>
      <c r="BP46" s="91"/>
      <c r="BQ46" s="91"/>
      <c r="BR46" s="91"/>
      <c r="BS46" s="91"/>
      <c r="BT46" s="91"/>
      <c r="BU46" s="91"/>
      <c r="BV46" s="91"/>
      <c r="BW46" s="91"/>
      <c r="BX46" s="91"/>
      <c r="BY46" s="91"/>
      <c r="BZ46" s="9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112</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4"/>
      <c r="BM60" s="85"/>
      <c r="BN60" s="85"/>
      <c r="BO60" s="85"/>
      <c r="BP60" s="85"/>
      <c r="BQ60" s="85"/>
      <c r="BR60" s="85"/>
      <c r="BS60" s="85"/>
      <c r="BT60" s="85"/>
      <c r="BU60" s="85"/>
      <c r="BV60" s="85"/>
      <c r="BW60" s="85"/>
      <c r="BX60" s="85"/>
      <c r="BY60" s="85"/>
      <c r="BZ60" s="86"/>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7" t="s">
        <v>28</v>
      </c>
      <c r="BM64" s="88"/>
      <c r="BN64" s="88"/>
      <c r="BO64" s="88"/>
      <c r="BP64" s="88"/>
      <c r="BQ64" s="88"/>
      <c r="BR64" s="88"/>
      <c r="BS64" s="88"/>
      <c r="BT64" s="88"/>
      <c r="BU64" s="88"/>
      <c r="BV64" s="88"/>
      <c r="BW64" s="88"/>
      <c r="BX64" s="88"/>
      <c r="BY64" s="88"/>
      <c r="BZ64" s="8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90"/>
      <c r="BM65" s="91"/>
      <c r="BN65" s="91"/>
      <c r="BO65" s="91"/>
      <c r="BP65" s="91"/>
      <c r="BQ65" s="91"/>
      <c r="BR65" s="91"/>
      <c r="BS65" s="91"/>
      <c r="BT65" s="91"/>
      <c r="BU65" s="91"/>
      <c r="BV65" s="91"/>
      <c r="BW65" s="91"/>
      <c r="BX65" s="91"/>
      <c r="BY65" s="91"/>
      <c r="BZ65" s="9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113</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At+nrixyk9znMFK9IV0azaUV82EpCWiarTs6se1ojweNbuXN0VxkyaAc4tgtCBmkgIs/UPrOt7YYkn/PkDWfg==" saltValue="1Bci7RXq5LjM73s2DwVjX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32140</v>
      </c>
      <c r="D6" s="20">
        <f t="shared" si="3"/>
        <v>46</v>
      </c>
      <c r="E6" s="20">
        <f t="shared" si="3"/>
        <v>1</v>
      </c>
      <c r="F6" s="20">
        <f t="shared" si="3"/>
        <v>0</v>
      </c>
      <c r="G6" s="20">
        <f t="shared" si="3"/>
        <v>1</v>
      </c>
      <c r="H6" s="20" t="str">
        <f t="shared" si="3"/>
        <v>岩手県　八幡平市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67.84</v>
      </c>
      <c r="P6" s="21">
        <f t="shared" si="3"/>
        <v>82.5</v>
      </c>
      <c r="Q6" s="21">
        <f t="shared" si="3"/>
        <v>3377</v>
      </c>
      <c r="R6" s="21">
        <f t="shared" si="3"/>
        <v>23975</v>
      </c>
      <c r="S6" s="21">
        <f t="shared" si="3"/>
        <v>862.3</v>
      </c>
      <c r="T6" s="21">
        <f t="shared" si="3"/>
        <v>27.8</v>
      </c>
      <c r="U6" s="21">
        <f t="shared" si="3"/>
        <v>19617</v>
      </c>
      <c r="V6" s="21">
        <f t="shared" si="3"/>
        <v>205.42</v>
      </c>
      <c r="W6" s="21">
        <f t="shared" si="3"/>
        <v>95.5</v>
      </c>
      <c r="X6" s="22">
        <f>IF(X7="",NA(),X7)</f>
        <v>102.75</v>
      </c>
      <c r="Y6" s="22">
        <f t="shared" ref="Y6:AG6" si="4">IF(Y7="",NA(),Y7)</f>
        <v>104.31</v>
      </c>
      <c r="Z6" s="22">
        <f t="shared" si="4"/>
        <v>109.23</v>
      </c>
      <c r="AA6" s="22">
        <f t="shared" si="4"/>
        <v>106.57</v>
      </c>
      <c r="AB6" s="22">
        <f t="shared" si="4"/>
        <v>103.46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501.68</v>
      </c>
      <c r="AU6" s="22">
        <f t="shared" ref="AU6:BC6" si="6">IF(AU7="",NA(),AU7)</f>
        <v>544.66999999999996</v>
      </c>
      <c r="AV6" s="22">
        <f t="shared" si="6"/>
        <v>387.64</v>
      </c>
      <c r="AW6" s="22">
        <f t="shared" si="6"/>
        <v>587.99</v>
      </c>
      <c r="AX6" s="22">
        <f t="shared" si="6"/>
        <v>449.24</v>
      </c>
      <c r="AY6" s="22">
        <f t="shared" si="6"/>
        <v>369.69</v>
      </c>
      <c r="AZ6" s="22">
        <f t="shared" si="6"/>
        <v>379.08</v>
      </c>
      <c r="BA6" s="22">
        <f t="shared" si="6"/>
        <v>367.55</v>
      </c>
      <c r="BB6" s="22">
        <f t="shared" si="6"/>
        <v>378.56</v>
      </c>
      <c r="BC6" s="22">
        <f t="shared" si="6"/>
        <v>364.46</v>
      </c>
      <c r="BD6" s="21" t="str">
        <f>IF(BD7="","",IF(BD7="-","【-】","【"&amp;SUBSTITUTE(TEXT(BD7,"#,##0.00"),"-","△")&amp;"】"))</f>
        <v>【252.29】</v>
      </c>
      <c r="BE6" s="22">
        <f>IF(BE7="",NA(),BE7)</f>
        <v>709.66</v>
      </c>
      <c r="BF6" s="22">
        <f t="shared" ref="BF6:BN6" si="7">IF(BF7="",NA(),BF7)</f>
        <v>674.96</v>
      </c>
      <c r="BG6" s="22">
        <f t="shared" si="7"/>
        <v>670.86</v>
      </c>
      <c r="BH6" s="22">
        <f t="shared" si="7"/>
        <v>611.53</v>
      </c>
      <c r="BI6" s="22">
        <f t="shared" si="7"/>
        <v>570.49</v>
      </c>
      <c r="BJ6" s="22">
        <f t="shared" si="7"/>
        <v>402.99</v>
      </c>
      <c r="BK6" s="22">
        <f t="shared" si="7"/>
        <v>398.98</v>
      </c>
      <c r="BL6" s="22">
        <f t="shared" si="7"/>
        <v>418.68</v>
      </c>
      <c r="BM6" s="22">
        <f t="shared" si="7"/>
        <v>395.68</v>
      </c>
      <c r="BN6" s="22">
        <f t="shared" si="7"/>
        <v>403.72</v>
      </c>
      <c r="BO6" s="21" t="str">
        <f>IF(BO7="","",IF(BO7="-","【-】","【"&amp;SUBSTITUTE(TEXT(BO7,"#,##0.00"),"-","△")&amp;"】"))</f>
        <v>【268.07】</v>
      </c>
      <c r="BP6" s="22">
        <f>IF(BP7="",NA(),BP7)</f>
        <v>87.64</v>
      </c>
      <c r="BQ6" s="22">
        <f t="shared" ref="BQ6:BY6" si="8">IF(BQ7="",NA(),BQ7)</f>
        <v>87.33</v>
      </c>
      <c r="BR6" s="22">
        <f t="shared" si="8"/>
        <v>83.82</v>
      </c>
      <c r="BS6" s="22">
        <f t="shared" si="8"/>
        <v>90.78</v>
      </c>
      <c r="BT6" s="22">
        <f t="shared" si="8"/>
        <v>90.12</v>
      </c>
      <c r="BU6" s="22">
        <f t="shared" si="8"/>
        <v>98.66</v>
      </c>
      <c r="BV6" s="22">
        <f t="shared" si="8"/>
        <v>98.64</v>
      </c>
      <c r="BW6" s="22">
        <f t="shared" si="8"/>
        <v>94.78</v>
      </c>
      <c r="BX6" s="22">
        <f t="shared" si="8"/>
        <v>97.59</v>
      </c>
      <c r="BY6" s="22">
        <f t="shared" si="8"/>
        <v>92.17</v>
      </c>
      <c r="BZ6" s="21" t="str">
        <f>IF(BZ7="","",IF(BZ7="-","【-】","【"&amp;SUBSTITUTE(TEXT(BZ7,"#,##0.00"),"-","△")&amp;"】"))</f>
        <v>【97.47】</v>
      </c>
      <c r="CA6" s="22">
        <f>IF(CA7="",NA(),CA7)</f>
        <v>208.22</v>
      </c>
      <c r="CB6" s="22">
        <f t="shared" ref="CB6:CJ6" si="9">IF(CB7="",NA(),CB7)</f>
        <v>209.76</v>
      </c>
      <c r="CC6" s="22">
        <f t="shared" si="9"/>
        <v>208.87</v>
      </c>
      <c r="CD6" s="22">
        <f t="shared" si="9"/>
        <v>196.91</v>
      </c>
      <c r="CE6" s="22">
        <f t="shared" si="9"/>
        <v>203.93</v>
      </c>
      <c r="CF6" s="22">
        <f t="shared" si="9"/>
        <v>178.59</v>
      </c>
      <c r="CG6" s="22">
        <f t="shared" si="9"/>
        <v>178.92</v>
      </c>
      <c r="CH6" s="22">
        <f t="shared" si="9"/>
        <v>181.3</v>
      </c>
      <c r="CI6" s="22">
        <f t="shared" si="9"/>
        <v>181.71</v>
      </c>
      <c r="CJ6" s="22">
        <f t="shared" si="9"/>
        <v>188.51</v>
      </c>
      <c r="CK6" s="21" t="str">
        <f>IF(CK7="","",IF(CK7="-","【-】","【"&amp;SUBSTITUTE(TEXT(CK7,"#,##0.00"),"-","△")&amp;"】"))</f>
        <v>【174.75】</v>
      </c>
      <c r="CL6" s="22">
        <f>IF(CL7="",NA(),CL7)</f>
        <v>42.67</v>
      </c>
      <c r="CM6" s="22">
        <f t="shared" ref="CM6:CU6" si="10">IF(CM7="",NA(),CM7)</f>
        <v>44.03</v>
      </c>
      <c r="CN6" s="22">
        <f t="shared" si="10"/>
        <v>43.83</v>
      </c>
      <c r="CO6" s="22">
        <f t="shared" si="10"/>
        <v>44.67</v>
      </c>
      <c r="CP6" s="22">
        <f t="shared" si="10"/>
        <v>42.14</v>
      </c>
      <c r="CQ6" s="22">
        <f t="shared" si="10"/>
        <v>55.03</v>
      </c>
      <c r="CR6" s="22">
        <f t="shared" si="10"/>
        <v>55.14</v>
      </c>
      <c r="CS6" s="22">
        <f t="shared" si="10"/>
        <v>55.89</v>
      </c>
      <c r="CT6" s="22">
        <f t="shared" si="10"/>
        <v>55.72</v>
      </c>
      <c r="CU6" s="22">
        <f t="shared" si="10"/>
        <v>55.31</v>
      </c>
      <c r="CV6" s="21" t="str">
        <f>IF(CV7="","",IF(CV7="-","【-】","【"&amp;SUBSTITUTE(TEXT(CV7,"#,##0.00"),"-","△")&amp;"】"))</f>
        <v>【59.97】</v>
      </c>
      <c r="CW6" s="22">
        <f>IF(CW7="",NA(),CW7)</f>
        <v>82.19</v>
      </c>
      <c r="CX6" s="22">
        <f t="shared" ref="CX6:DF6" si="11">IF(CX7="",NA(),CX7)</f>
        <v>79.05</v>
      </c>
      <c r="CY6" s="22">
        <f t="shared" si="11"/>
        <v>78.540000000000006</v>
      </c>
      <c r="CZ6" s="22">
        <f t="shared" si="11"/>
        <v>77.7</v>
      </c>
      <c r="DA6" s="22">
        <f t="shared" si="11"/>
        <v>80.62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54.88</v>
      </c>
      <c r="DI6" s="22">
        <f t="shared" ref="DI6:DQ6" si="12">IF(DI7="",NA(),DI7)</f>
        <v>55.7</v>
      </c>
      <c r="DJ6" s="22">
        <f t="shared" si="12"/>
        <v>56.56</v>
      </c>
      <c r="DK6" s="22">
        <f t="shared" si="12"/>
        <v>57.38</v>
      </c>
      <c r="DL6" s="22">
        <f t="shared" si="12"/>
        <v>58.41</v>
      </c>
      <c r="DM6" s="22">
        <f t="shared" si="12"/>
        <v>48.87</v>
      </c>
      <c r="DN6" s="22">
        <f t="shared" si="12"/>
        <v>49.92</v>
      </c>
      <c r="DO6" s="22">
        <f t="shared" si="12"/>
        <v>50.63</v>
      </c>
      <c r="DP6" s="22">
        <f t="shared" si="12"/>
        <v>51.29</v>
      </c>
      <c r="DQ6" s="22">
        <f t="shared" si="12"/>
        <v>52.2</v>
      </c>
      <c r="DR6" s="21" t="str">
        <f>IF(DR7="","",IF(DR7="-","【-】","【"&amp;SUBSTITUTE(TEXT(DR7,"#,##0.00"),"-","△")&amp;"】"))</f>
        <v>【51.51】</v>
      </c>
      <c r="DS6" s="22">
        <f>IF(DS7="",NA(),DS7)</f>
        <v>8.44</v>
      </c>
      <c r="DT6" s="22">
        <f t="shared" ref="DT6:EB6" si="13">IF(DT7="",NA(),DT7)</f>
        <v>8.3699999999999992</v>
      </c>
      <c r="DU6" s="22">
        <f t="shared" si="13"/>
        <v>9.59</v>
      </c>
      <c r="DV6" s="22">
        <f t="shared" si="13"/>
        <v>19.84</v>
      </c>
      <c r="DW6" s="22">
        <f t="shared" si="13"/>
        <v>22.3</v>
      </c>
      <c r="DX6" s="22">
        <f t="shared" si="13"/>
        <v>14.85</v>
      </c>
      <c r="DY6" s="22">
        <f t="shared" si="13"/>
        <v>16.88</v>
      </c>
      <c r="DZ6" s="22">
        <f t="shared" si="13"/>
        <v>18.28</v>
      </c>
      <c r="EA6" s="22">
        <f t="shared" si="13"/>
        <v>19.61</v>
      </c>
      <c r="EB6" s="22">
        <f t="shared" si="13"/>
        <v>20.73</v>
      </c>
      <c r="EC6" s="21" t="str">
        <f>IF(EC7="","",IF(EC7="-","【-】","【"&amp;SUBSTITUTE(TEXT(EC7,"#,##0.00"),"-","△")&amp;"】"))</f>
        <v>【23.75】</v>
      </c>
      <c r="ED6" s="22">
        <f>IF(ED7="",NA(),ED7)</f>
        <v>0.4</v>
      </c>
      <c r="EE6" s="21">
        <f t="shared" ref="EE6:EM6" si="14">IF(EE7="",NA(),EE7)</f>
        <v>0</v>
      </c>
      <c r="EF6" s="21">
        <f t="shared" si="14"/>
        <v>0</v>
      </c>
      <c r="EG6" s="22">
        <f t="shared" si="14"/>
        <v>7.0000000000000007E-2</v>
      </c>
      <c r="EH6" s="21">
        <f t="shared" si="14"/>
        <v>0</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32140</v>
      </c>
      <c r="D7" s="24">
        <v>46</v>
      </c>
      <c r="E7" s="24">
        <v>1</v>
      </c>
      <c r="F7" s="24">
        <v>0</v>
      </c>
      <c r="G7" s="24">
        <v>1</v>
      </c>
      <c r="H7" s="24" t="s">
        <v>93</v>
      </c>
      <c r="I7" s="24" t="s">
        <v>94</v>
      </c>
      <c r="J7" s="24" t="s">
        <v>95</v>
      </c>
      <c r="K7" s="24" t="s">
        <v>96</v>
      </c>
      <c r="L7" s="24" t="s">
        <v>97</v>
      </c>
      <c r="M7" s="24" t="s">
        <v>98</v>
      </c>
      <c r="N7" s="25" t="s">
        <v>99</v>
      </c>
      <c r="O7" s="25">
        <v>67.84</v>
      </c>
      <c r="P7" s="25">
        <v>82.5</v>
      </c>
      <c r="Q7" s="25">
        <v>3377</v>
      </c>
      <c r="R7" s="25">
        <v>23975</v>
      </c>
      <c r="S7" s="25">
        <v>862.3</v>
      </c>
      <c r="T7" s="25">
        <v>27.8</v>
      </c>
      <c r="U7" s="25">
        <v>19617</v>
      </c>
      <c r="V7" s="25">
        <v>205.42</v>
      </c>
      <c r="W7" s="25">
        <v>95.5</v>
      </c>
      <c r="X7" s="25">
        <v>102.75</v>
      </c>
      <c r="Y7" s="25">
        <v>104.31</v>
      </c>
      <c r="Z7" s="25">
        <v>109.23</v>
      </c>
      <c r="AA7" s="25">
        <v>106.57</v>
      </c>
      <c r="AB7" s="25">
        <v>103.46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501.68</v>
      </c>
      <c r="AU7" s="25">
        <v>544.66999999999996</v>
      </c>
      <c r="AV7" s="25">
        <v>387.64</v>
      </c>
      <c r="AW7" s="25">
        <v>587.99</v>
      </c>
      <c r="AX7" s="25">
        <v>449.24</v>
      </c>
      <c r="AY7" s="25">
        <v>369.69</v>
      </c>
      <c r="AZ7" s="25">
        <v>379.08</v>
      </c>
      <c r="BA7" s="25">
        <v>367.55</v>
      </c>
      <c r="BB7" s="25">
        <v>378.56</v>
      </c>
      <c r="BC7" s="25">
        <v>364.46</v>
      </c>
      <c r="BD7" s="25">
        <v>252.29</v>
      </c>
      <c r="BE7" s="25">
        <v>709.66</v>
      </c>
      <c r="BF7" s="25">
        <v>674.96</v>
      </c>
      <c r="BG7" s="25">
        <v>670.86</v>
      </c>
      <c r="BH7" s="25">
        <v>611.53</v>
      </c>
      <c r="BI7" s="25">
        <v>570.49</v>
      </c>
      <c r="BJ7" s="25">
        <v>402.99</v>
      </c>
      <c r="BK7" s="25">
        <v>398.98</v>
      </c>
      <c r="BL7" s="25">
        <v>418.68</v>
      </c>
      <c r="BM7" s="25">
        <v>395.68</v>
      </c>
      <c r="BN7" s="25">
        <v>403.72</v>
      </c>
      <c r="BO7" s="25">
        <v>268.07</v>
      </c>
      <c r="BP7" s="25">
        <v>87.64</v>
      </c>
      <c r="BQ7" s="25">
        <v>87.33</v>
      </c>
      <c r="BR7" s="25">
        <v>83.82</v>
      </c>
      <c r="BS7" s="25">
        <v>90.78</v>
      </c>
      <c r="BT7" s="25">
        <v>90.12</v>
      </c>
      <c r="BU7" s="25">
        <v>98.66</v>
      </c>
      <c r="BV7" s="25">
        <v>98.64</v>
      </c>
      <c r="BW7" s="25">
        <v>94.78</v>
      </c>
      <c r="BX7" s="25">
        <v>97.59</v>
      </c>
      <c r="BY7" s="25">
        <v>92.17</v>
      </c>
      <c r="BZ7" s="25">
        <v>97.47</v>
      </c>
      <c r="CA7" s="25">
        <v>208.22</v>
      </c>
      <c r="CB7" s="25">
        <v>209.76</v>
      </c>
      <c r="CC7" s="25">
        <v>208.87</v>
      </c>
      <c r="CD7" s="25">
        <v>196.91</v>
      </c>
      <c r="CE7" s="25">
        <v>203.93</v>
      </c>
      <c r="CF7" s="25">
        <v>178.59</v>
      </c>
      <c r="CG7" s="25">
        <v>178.92</v>
      </c>
      <c r="CH7" s="25">
        <v>181.3</v>
      </c>
      <c r="CI7" s="25">
        <v>181.71</v>
      </c>
      <c r="CJ7" s="25">
        <v>188.51</v>
      </c>
      <c r="CK7" s="25">
        <v>174.75</v>
      </c>
      <c r="CL7" s="25">
        <v>42.67</v>
      </c>
      <c r="CM7" s="25">
        <v>44.03</v>
      </c>
      <c r="CN7" s="25">
        <v>43.83</v>
      </c>
      <c r="CO7" s="25">
        <v>44.67</v>
      </c>
      <c r="CP7" s="25">
        <v>42.14</v>
      </c>
      <c r="CQ7" s="25">
        <v>55.03</v>
      </c>
      <c r="CR7" s="25">
        <v>55.14</v>
      </c>
      <c r="CS7" s="25">
        <v>55.89</v>
      </c>
      <c r="CT7" s="25">
        <v>55.72</v>
      </c>
      <c r="CU7" s="25">
        <v>55.31</v>
      </c>
      <c r="CV7" s="25">
        <v>59.97</v>
      </c>
      <c r="CW7" s="25">
        <v>82.19</v>
      </c>
      <c r="CX7" s="25">
        <v>79.05</v>
      </c>
      <c r="CY7" s="25">
        <v>78.540000000000006</v>
      </c>
      <c r="CZ7" s="25">
        <v>77.7</v>
      </c>
      <c r="DA7" s="25">
        <v>80.62</v>
      </c>
      <c r="DB7" s="25">
        <v>81.900000000000006</v>
      </c>
      <c r="DC7" s="25">
        <v>81.39</v>
      </c>
      <c r="DD7" s="25">
        <v>81.27</v>
      </c>
      <c r="DE7" s="25">
        <v>81.260000000000005</v>
      </c>
      <c r="DF7" s="25">
        <v>80.36</v>
      </c>
      <c r="DG7" s="25">
        <v>89.76</v>
      </c>
      <c r="DH7" s="25">
        <v>54.88</v>
      </c>
      <c r="DI7" s="25">
        <v>55.7</v>
      </c>
      <c r="DJ7" s="25">
        <v>56.56</v>
      </c>
      <c r="DK7" s="25">
        <v>57.38</v>
      </c>
      <c r="DL7" s="25">
        <v>58.41</v>
      </c>
      <c r="DM7" s="25">
        <v>48.87</v>
      </c>
      <c r="DN7" s="25">
        <v>49.92</v>
      </c>
      <c r="DO7" s="25">
        <v>50.63</v>
      </c>
      <c r="DP7" s="25">
        <v>51.29</v>
      </c>
      <c r="DQ7" s="25">
        <v>52.2</v>
      </c>
      <c r="DR7" s="25">
        <v>51.51</v>
      </c>
      <c r="DS7" s="25">
        <v>8.44</v>
      </c>
      <c r="DT7" s="25">
        <v>8.3699999999999992</v>
      </c>
      <c r="DU7" s="25">
        <v>9.59</v>
      </c>
      <c r="DV7" s="25">
        <v>19.84</v>
      </c>
      <c r="DW7" s="25">
        <v>22.3</v>
      </c>
      <c r="DX7" s="25">
        <v>14.85</v>
      </c>
      <c r="DY7" s="25">
        <v>16.88</v>
      </c>
      <c r="DZ7" s="25">
        <v>18.28</v>
      </c>
      <c r="EA7" s="25">
        <v>19.61</v>
      </c>
      <c r="EB7" s="25">
        <v>20.73</v>
      </c>
      <c r="EC7" s="25">
        <v>23.75</v>
      </c>
      <c r="ED7" s="25">
        <v>0.4</v>
      </c>
      <c r="EE7" s="25">
        <v>0</v>
      </c>
      <c r="EF7" s="25">
        <v>0</v>
      </c>
      <c r="EG7" s="25">
        <v>7.0000000000000007E-2</v>
      </c>
      <c r="EH7" s="25">
        <v>0</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北舘</cp:lastModifiedBy>
  <cp:lastPrinted>2024-01-31T07:15:04Z</cp:lastPrinted>
  <dcterms:created xsi:type="dcterms:W3CDTF">2023-12-05T00:48:11Z</dcterms:created>
  <dcterms:modified xsi:type="dcterms:W3CDTF">2024-02-01T23:52:19Z</dcterms:modified>
  <cp:category>
  </cp:category>
</cp:coreProperties>
</file>