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5\02_経営比較分析表\03_市町村→県\32131_二戸市●\180_特定地域排水処理施設（法非適用）\"/>
    </mc:Choice>
  </mc:AlternateContent>
  <workbookProtection workbookAlgorithmName="SHA-512" workbookHashValue="oLZ8z+wEkVEcDgBhnkPUkz25vMl5dyCbtabiugfNhGAi5lp8fZT6XyzSYFUKayihEKGHEYuQcPtC0WXE32K1yQ==" workbookSaltValue="kSdwSUNKKCc7rDMN6s+lpQ==" workbookSpinCount="100000" lockStructure="1"/>
  <bookViews>
    <workbookView xWindow="28680" yWindow="-120" windowWidth="19440" windowHeight="1500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BB10" i="4"/>
  <c r="AL10" i="4"/>
  <c r="AD10" i="4"/>
  <c r="B10" i="4"/>
  <c r="W8" i="4"/>
  <c r="I8" i="4"/>
  <c r="B6" i="4"/>
</calcChain>
</file>

<file path=xl/sharedStrings.xml><?xml version="1.0" encoding="utf-8"?>
<sst xmlns="http://schemas.openxmlformats.org/spreadsheetml/2006/main" count="247" uniqueCount="121">
  <si>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</si>
  <si>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</si>
  <si>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</si>
  <si>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</si>
  <si>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</si>
  <si>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</si>
  <si>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</si>
  <si>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</si>
  <si>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</si>
  <si>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</si>
  <si>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</si>
  <si>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</si>
  <si>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</si>
  <si>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</si>
  <si>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</si>
  <si>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</si>
  <si>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</si>
  <si>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</si>
  <si>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</si>
  <si>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</si>
  <si>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</si>
  <si>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</si>
  <si>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</si>
  <si>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</si>
  <si>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</si>
  <si>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</si>
  <si>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</si>
  <si>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</si>
  <si>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</si>
  <si>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</si>
  <si>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</si>
  <si>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</si>
  <si>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</si>
  <si>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</si>
  <si>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</si>
  <si>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</si>
  <si>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</si>
  <si>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</si>
  <si>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</si>
  <si>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</si>
  <si>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</si>
  <si>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</si>
  <si>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</si>
  <si>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</si>
  <si>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</si>
  <si>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</si>
  <si>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</si>
  <si>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</si>
  <si>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</si>
  <si>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</si>
  <si>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</si>
  <si>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</si>
  <si>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</si>
  <si>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</si>
  <si>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</si>
  <si>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</si>
  <si>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</si>
  <si>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</si>
  <si>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</si>
  <si>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</si>
  <si>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</si>
  <si>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</si>
  <si>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</si>
  <si>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</si>
  <si>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</si>
  <si>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</si>
  <si>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</si>
  <si>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</si>
  <si>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</si>
  <si>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</si>
  <si>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</si>
  <si>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</si>
  <si>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</si>
  <si>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</si>
  <si>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</si>
  <si>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</si>
  <si>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</si>
  <si>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</si>
  <si>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</si>
  <si>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</si>
  <si>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</si>
  <si>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</si>
  <si>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</si>
  <si>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</si>
  <si>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</si>
  <si>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</si>
  <si>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</si>
  <si>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</si>
  <si>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</si>
  <si>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</si>
  <si>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</si>
  <si>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</si>
  <si>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</si>
  <si>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</si>
  <si>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</si>
  <si>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</si>
  <si>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</si>
  <si>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</si>
  <si>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二戸市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</si>
  <si>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</si>
  <si>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</si>
  <si>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</si>
  <si>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</si>
  <si>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</si>
  <si>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</si>
  <si>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</si>
  <si>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</si>
  <si>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</si>
  <si>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</si>
  <si>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</si>
  <si>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</si>
  <si>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</si>
  <si>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</si>
  <si>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</si>
  <si>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</si>
  <si>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</si>
  <si>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</si>
  <si>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</si>
  <si>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浄化槽設置後、15年程度経過するとブロワー本体の更新が必要となることから、維持管理費の平準化を図るため計画的な更新作業を実施する。</t>
    <phoneticPr fontId="4"/>
  </si>
  <si>
    <t>特定地域生活排水処理事業は、平成13年度から旧浄法寺町において事業を開始したが、新規の公共設置を令和元年度をもって終了した。なお、公共設置した既存浄化槽の維持管理については、当面これまでどおり市が維持管理業務を行う。また、浄化槽設置のみで未接続の者に対して、水洗化の啓蒙活動を行う。</t>
    <phoneticPr fontId="4"/>
  </si>
  <si>
    <t xml:space="preserve">①収益的収支比率
　総収益に対する総費用と地方債償還金の割合が減少したため、比率は約３ポイント増加した。
⑤経費回収率⑥汚水処理原価
　使用料収入が減少したが、汚水処理費の減少が上回り経費回収率は増加した。また、有収水量が減となったが、汚水処理費の減少が上回ったことから、汚水処理原価が減少した。
⑦施設利用率
　１基あたりの汚水処理量減により、施設利用率は減少した。
⑧水洗化率
　水洗便所設置済み人口の減少により、水洗率は減少した。
</t>
    <rPh sb="168" eb="169">
      <t>ゲン</t>
    </rPh>
    <rPh sb="179" eb="181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</si>
</sst>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B-4230-A6DD-7AAE4843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9B-4230-A6DD-7AAE48436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44.02</c:v>
                </c:pt>
                <c:pt idx="1">
                  <c:v>40.98</c:v>
                </c:pt>
                <c:pt idx="2">
                  <c:v>43.52</c:v>
                </c:pt>
                <c:pt idx="3">
                  <c:v>45.18</c:v>
                </c:pt>
                <c:pt idx="4">
                  <c:v>42.31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4-4360-A67D-6122F7AB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59.94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4-4360-A67D-6122F7AB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95.69</c:v>
                </c:pt>
                <c:pt idx="1">
                  <c:v>97.23</c:v>
                </c:pt>
                <c:pt idx="2">
                  <c:v>95.74</c:v>
                </c:pt>
                <c:pt idx="3">
                  <c:v>89.96</c:v>
                </c:pt>
                <c:pt idx="4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F-40F8-BA3B-C36F2F451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F-40F8-BA3B-C36F2F451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64.319999999999993</c:v>
                </c:pt>
                <c:pt idx="1">
                  <c:v>70.599999999999994</c:v>
                </c:pt>
                <c:pt idx="2">
                  <c:v>83.28</c:v>
                </c:pt>
                <c:pt idx="3">
                  <c:v>79.61</c:v>
                </c:pt>
                <c:pt idx="4">
                  <c:v>83.34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3-4841-8937-A0588BDDB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3-4841-8937-A0588BDDB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2-4B09-9E38-5CE08B080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2-4B09-9E38-5CE08B080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F-4067-A190-115CE2792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F-4067-A190-115CE2792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5B8-B128-2EC063B61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D-45B8-B128-2EC063B61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B-44E4-90A3-C5F46A8B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B-44E4-90A3-C5F46A8B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2-4102-B8D9-B50862C0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296.89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2-4102-B8D9-B50862C0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87.6</c:v>
                </c:pt>
                <c:pt idx="1">
                  <c:v>66.84</c:v>
                </c:pt>
                <c:pt idx="2">
                  <c:v>68.760000000000005</c:v>
                </c:pt>
                <c:pt idx="3">
                  <c:v>68.400000000000006</c:v>
                </c:pt>
                <c:pt idx="4">
                  <c:v>72.94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6-4B9F-83FC-F61B12744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63.06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6-4B9F-83FC-F61B12744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201.6</c:v>
                </c:pt>
                <c:pt idx="1">
                  <c:v>265.54000000000002</c:v>
                </c:pt>
                <c:pt idx="2">
                  <c:v>263.04000000000002</c:v>
                </c:pt>
                <c:pt idx="3">
                  <c:v>262.86</c:v>
                </c:pt>
                <c:pt idx="4">
                  <c:v>246.08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E-4B43-975A-89EC32E64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264.77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E-4B43-975A-89EC32E64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375" bestFit="1" customWidth="1"/>
    <col min="81" max="82" width="4.37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岩手県　二戸市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25138</v>
      </c>
      <c r="AM8" s="45"/>
      <c r="AN8" s="45"/>
      <c r="AO8" s="45"/>
      <c r="AP8" s="45"/>
      <c r="AQ8" s="45"/>
      <c r="AR8" s="45"/>
      <c r="AS8" s="45"/>
      <c r="AT8" s="46">
        <f>データ!T6</f>
        <v>420.42</v>
      </c>
      <c r="AU8" s="46"/>
      <c r="AV8" s="46"/>
      <c r="AW8" s="46"/>
      <c r="AX8" s="46"/>
      <c r="AY8" s="46"/>
      <c r="AZ8" s="46"/>
      <c r="BA8" s="46"/>
      <c r="BB8" s="46">
        <f>データ!U6</f>
        <v>59.79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7.9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3300</v>
      </c>
      <c r="AE10" s="45"/>
      <c r="AF10" s="45"/>
      <c r="AG10" s="45"/>
      <c r="AH10" s="45"/>
      <c r="AI10" s="45"/>
      <c r="AJ10" s="45"/>
      <c r="AK10" s="2"/>
      <c r="AL10" s="45">
        <f>データ!V6</f>
        <v>1962</v>
      </c>
      <c r="AM10" s="45"/>
      <c r="AN10" s="45"/>
      <c r="AO10" s="45"/>
      <c r="AP10" s="45"/>
      <c r="AQ10" s="45"/>
      <c r="AR10" s="45"/>
      <c r="AS10" s="45"/>
      <c r="AT10" s="46">
        <f>データ!W6</f>
        <v>178.29</v>
      </c>
      <c r="AU10" s="46"/>
      <c r="AV10" s="46"/>
      <c r="AW10" s="46"/>
      <c r="AX10" s="46"/>
      <c r="AY10" s="46"/>
      <c r="AZ10" s="46"/>
      <c r="BA10" s="46"/>
      <c r="BB10" s="46">
        <f>データ!X6</f>
        <v>11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120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0VxnfEf+xmDPIwDVik6Zhe6sdvV+u4/Vn+qaYyDuQ8UjolJ7zc1w/S+UngKY70cNzV6scFO8/57AApYpCBGdbw==" saltValue="rJLKBMcSY4EzWeJwmYynR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32131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岩手県　二戸市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7.9</v>
      </c>
      <c r="Q6" s="20">
        <f t="shared" si="3"/>
        <v>100</v>
      </c>
      <c r="R6" s="20">
        <f t="shared" si="3"/>
        <v>3300</v>
      </c>
      <c r="S6" s="20">
        <f t="shared" si="3"/>
        <v>25138</v>
      </c>
      <c r="T6" s="20">
        <f t="shared" si="3"/>
        <v>420.42</v>
      </c>
      <c r="U6" s="20">
        <f t="shared" si="3"/>
        <v>59.79</v>
      </c>
      <c r="V6" s="20">
        <f t="shared" si="3"/>
        <v>1962</v>
      </c>
      <c r="W6" s="20">
        <f t="shared" si="3"/>
        <v>178.29</v>
      </c>
      <c r="X6" s="20">
        <f t="shared" si="3"/>
        <v>11</v>
      </c>
      <c r="Y6" s="21">
        <f>IF(Y7="",NA(),Y7)</f>
        <v>64.319999999999993</v>
      </c>
      <c r="Z6" s="21">
        <f t="shared" ref="Z6:AH6" si="4">IF(Z7="",NA(),Z7)</f>
        <v>70.599999999999994</v>
      </c>
      <c r="AA6" s="21">
        <f t="shared" si="4"/>
        <v>83.28</v>
      </c>
      <c r="AB6" s="21">
        <f t="shared" si="4"/>
        <v>79.61</v>
      </c>
      <c r="AC6" s="21">
        <f t="shared" si="4"/>
        <v>83.34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296.89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87.6</v>
      </c>
      <c r="BR6" s="21">
        <f t="shared" ref="BR6:BZ6" si="8">IF(BR7="",NA(),BR7)</f>
        <v>66.84</v>
      </c>
      <c r="BS6" s="21">
        <f t="shared" si="8"/>
        <v>68.760000000000005</v>
      </c>
      <c r="BT6" s="21">
        <f t="shared" si="8"/>
        <v>68.400000000000006</v>
      </c>
      <c r="BU6" s="21">
        <f t="shared" si="8"/>
        <v>72.94</v>
      </c>
      <c r="BV6" s="21">
        <f t="shared" si="8"/>
        <v>63.06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201.6</v>
      </c>
      <c r="CC6" s="21">
        <f t="shared" ref="CC6:CK6" si="9">IF(CC7="",NA(),CC7)</f>
        <v>265.54000000000002</v>
      </c>
      <c r="CD6" s="21">
        <f t="shared" si="9"/>
        <v>263.04000000000002</v>
      </c>
      <c r="CE6" s="21">
        <f t="shared" si="9"/>
        <v>262.86</v>
      </c>
      <c r="CF6" s="21">
        <f t="shared" si="9"/>
        <v>246.08</v>
      </c>
      <c r="CG6" s="21">
        <f t="shared" si="9"/>
        <v>264.77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44.02</v>
      </c>
      <c r="CN6" s="21">
        <f t="shared" ref="CN6:CV6" si="10">IF(CN7="",NA(),CN7)</f>
        <v>40.98</v>
      </c>
      <c r="CO6" s="21">
        <f t="shared" si="10"/>
        <v>43.52</v>
      </c>
      <c r="CP6" s="21">
        <f t="shared" si="10"/>
        <v>45.18</v>
      </c>
      <c r="CQ6" s="21">
        <f t="shared" si="10"/>
        <v>42.31</v>
      </c>
      <c r="CR6" s="21">
        <f t="shared" si="10"/>
        <v>59.94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95.69</v>
      </c>
      <c r="CY6" s="21">
        <f t="shared" ref="CY6:DG6" si="11">IF(CY7="",NA(),CY7)</f>
        <v>97.23</v>
      </c>
      <c r="CZ6" s="21">
        <f t="shared" si="11"/>
        <v>95.74</v>
      </c>
      <c r="DA6" s="21">
        <f t="shared" si="11"/>
        <v>89.96</v>
      </c>
      <c r="DB6" s="21">
        <f t="shared" si="11"/>
        <v>86.9</v>
      </c>
      <c r="DC6" s="21">
        <f t="shared" si="11"/>
        <v>89.66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32131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7.9</v>
      </c>
      <c r="Q7" s="24">
        <v>100</v>
      </c>
      <c r="R7" s="24">
        <v>3300</v>
      </c>
      <c r="S7" s="24">
        <v>25138</v>
      </c>
      <c r="T7" s="24">
        <v>420.42</v>
      </c>
      <c r="U7" s="24">
        <v>59.79</v>
      </c>
      <c r="V7" s="24">
        <v>1962</v>
      </c>
      <c r="W7" s="24">
        <v>178.29</v>
      </c>
      <c r="X7" s="24">
        <v>11</v>
      </c>
      <c r="Y7" s="24">
        <v>64.319999999999993</v>
      </c>
      <c r="Z7" s="24">
        <v>70.599999999999994</v>
      </c>
      <c r="AA7" s="24">
        <v>83.28</v>
      </c>
      <c r="AB7" s="24">
        <v>79.61</v>
      </c>
      <c r="AC7" s="24">
        <v>83.34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296.89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87.6</v>
      </c>
      <c r="BR7" s="24">
        <v>66.84</v>
      </c>
      <c r="BS7" s="24">
        <v>68.760000000000005</v>
      </c>
      <c r="BT7" s="24">
        <v>68.400000000000006</v>
      </c>
      <c r="BU7" s="24">
        <v>72.94</v>
      </c>
      <c r="BV7" s="24">
        <v>63.06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201.6</v>
      </c>
      <c r="CC7" s="24">
        <v>265.54000000000002</v>
      </c>
      <c r="CD7" s="24">
        <v>263.04000000000002</v>
      </c>
      <c r="CE7" s="24">
        <v>262.86</v>
      </c>
      <c r="CF7" s="24">
        <v>246.08</v>
      </c>
      <c r="CG7" s="24">
        <v>264.77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44.02</v>
      </c>
      <c r="CN7" s="24">
        <v>40.98</v>
      </c>
      <c r="CO7" s="24">
        <v>43.52</v>
      </c>
      <c r="CP7" s="24">
        <v>45.18</v>
      </c>
      <c r="CQ7" s="24">
        <v>42.31</v>
      </c>
      <c r="CR7" s="24">
        <v>59.94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95.69</v>
      </c>
      <c r="CY7" s="24">
        <v>97.23</v>
      </c>
      <c r="CZ7" s="24">
        <v>95.74</v>
      </c>
      <c r="DA7" s="24">
        <v>89.96</v>
      </c>
      <c r="DB7" s="24">
        <v>86.9</v>
      </c>
      <c r="DC7" s="24">
        <v>89.66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115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099969</cp:lastModifiedBy>
  <cp:lastPrinted>2024-01-22T01:05:11Z</cp:lastPrinted>
  <dcterms:created xsi:type="dcterms:W3CDTF">2023-12-12T02:59:22Z</dcterms:created>
  <dcterms:modified xsi:type="dcterms:W3CDTF">2024-02-13T04:31:08Z</dcterms:modified>
  <cp:category>
  </cp:category>
</cp:coreProperties>
</file>