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5\02_経営比較分析表\03_市町村→県\32131_二戸市●\174_特定環境保全公共下水道事業（法非適用）\"/>
    </mc:Choice>
  </mc:AlternateContent>
  <workbookProtection workbookAlgorithmName="SHA-512" workbookHashValue="ji9lp6/MqElGwiltDhO1+j/BKUi+pd4Hhl4JzcT5Jkym3M43onNkst0hWBojWlz5xTuJK2LxCKQGBVZzP51reg==" workbookSaltValue="EhEst3mZiY8Q3yN1iMAh7Q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<sst xmlns="http://schemas.openxmlformats.org/spreadsheetml/2006/main" count="236" uniqueCount="120">
  <si>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</si>
  <si>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</si>
  <si>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</si>
  <si>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</si>
  <si>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</si>
  <si>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</si>
  <si>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</si>
  <si>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</si>
  <si>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</si>
  <si>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</si>
  <si>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</si>
  <si>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</si>
  <si>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</si>
  <si>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</si>
  <si>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</si>
  <si>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</si>
  <si>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</si>
  <si>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</si>
  <si>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</si>
  <si>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</si>
  <si>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</si>
  <si>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</si>
  <si>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</si>
  <si>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</si>
  <si>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</si>
  <si>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</si>
  <si>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</si>
  <si>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</si>
  <si>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</si>
  <si>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</si>
  <si>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</si>
  <si>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</si>
  <si>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</si>
  <si>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</si>
  <si>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</si>
  <si>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</si>
  <si>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</si>
  <si>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</si>
  <si>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</si>
  <si>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</si>
  <si>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</si>
  <si>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</si>
  <si>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</si>
  <si>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</si>
  <si>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</si>
  <si>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</si>
  <si>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</si>
  <si>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</si>
  <si>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</si>
  <si>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</si>
  <si>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</si>
  <si>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</si>
  <si>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</si>
  <si>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</si>
  <si>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</si>
  <si>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</si>
  <si>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</si>
  <si>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</si>
  <si>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</si>
  <si>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</si>
  <si>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</si>
  <si>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</si>
  <si>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</si>
  <si>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</si>
  <si>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</si>
  <si>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</si>
  <si>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</si>
  <si>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</si>
  <si>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</si>
  <si>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</si>
  <si>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</si>
  <si>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</si>
  <si>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</si>
  <si>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</si>
  <si>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</si>
  <si>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</si>
  <si>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</si>
  <si>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</si>
  <si>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</si>
  <si>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</si>
  <si>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</si>
  <si>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</si>
  <si>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</si>
  <si>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</si>
  <si>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</si>
  <si>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</si>
  <si>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</si>
  <si>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</si>
  <si>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</si>
  <si>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</si>
  <si>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</si>
  <si>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</si>
  <si>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</si>
  <si>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</si>
  <si>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</si>
  <si>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</si>
  <si>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</si>
  <si>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</si>
  <si>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二戸市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</si>
  <si>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</si>
  <si>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</si>
  <si>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</si>
  <si>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</si>
  <si>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</si>
  <si>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</si>
  <si>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</si>
  <si>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</si>
  <si>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</si>
  <si>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</si>
  <si>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</si>
  <si>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</si>
  <si>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</si>
  <si>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</si>
  <si>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</si>
  <si>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</si>
  <si>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</si>
  <si>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</si>
  <si>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建設年度が新しいため施設の老朽化対策は行っていないが、良好な状態を維持するために適切に管理を行っていく。</t>
    <phoneticPr fontId="4"/>
  </si>
  <si>
    <t>特定環境保全公共下水道事業は、全体計画61haの整備を完了した。平成22年度の供用開始から水洗化率は上昇しているが、類似団体平均値と比較して低い状況にあることが課題であり、引き続き水洗化に関する啓蒙活動、接続補助金の活用により水洗化人口増と使用料収入増に努め、経営基盤の強化を図る。</t>
    <phoneticPr fontId="4"/>
  </si>
  <si>
    <t xml:space="preserve">①収益的収支比率
　使用料収入増に伴い比率が約６ポイント増加した。
④企業債残高対策事業規模比率
　地方債残高、一般会計負担額は減少しているが、営業収益の増加により、比率は増加している。
⑤経費回収比率及び⑥汚水処理原価
　使用料収入の増加と汚水処理費の増加により、経費回収率は増加した。また、有収水量の増加により、汚水処理原価は減少した。
⑦施設使用率
　汚水処理量増により、施設使用率は増となった。
⑧水洗化率
　処理区域内人口の減少により水洗化人口の増加はないが、水洗化率は増加した。しかしながら類似団体と比較して低い状況にあるため、水洗化率向上のため、接続補助等の水洗化に関する普及事業を継続する。
</t>
    <rPh sb="22" eb="23">
      <t>ヤク</t>
    </rPh>
    <rPh sb="28" eb="30">
      <t>ゾウカ</t>
    </rPh>
    <rPh sb="50" eb="53">
      <t>チホウサイ</t>
    </rPh>
    <rPh sb="53" eb="55">
      <t>ザンダカ</t>
    </rPh>
    <rPh sb="56" eb="58">
      <t>イッパン</t>
    </rPh>
    <rPh sb="58" eb="60">
      <t>カイケイ</t>
    </rPh>
    <rPh sb="60" eb="62">
      <t>フタン</t>
    </rPh>
    <rPh sb="62" eb="63">
      <t>ガク</t>
    </rPh>
    <rPh sb="64" eb="66">
      <t>ゲンショウ</t>
    </rPh>
    <rPh sb="72" eb="74">
      <t>エイギョウ</t>
    </rPh>
    <rPh sb="74" eb="76">
      <t>シュウエキ</t>
    </rPh>
    <rPh sb="77" eb="79">
      <t>ゾウカ</t>
    </rPh>
    <rPh sb="83" eb="85">
      <t>ヒリツ</t>
    </rPh>
    <rPh sb="86" eb="8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</si>
</sst>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9-4474-875E-DB961FFC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0.06</c:v>
                </c:pt>
                <c:pt idx="2">
                  <c:v>0.02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9-4474-875E-DB961FFC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34.67</c:v>
                </c:pt>
                <c:pt idx="1">
                  <c:v>36</c:v>
                </c:pt>
                <c:pt idx="2">
                  <c:v>36.67</c:v>
                </c:pt>
                <c:pt idx="3">
                  <c:v>40</c:v>
                </c:pt>
                <c:pt idx="4">
                  <c:v>42.67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6-4249-A31E-E73E0A967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37.46</c:v>
                </c:pt>
                <c:pt idx="1">
                  <c:v>37.65</c:v>
                </c:pt>
                <c:pt idx="2">
                  <c:v>36.71</c:v>
                </c:pt>
                <c:pt idx="3">
                  <c:v>33.799999999999997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6-4249-A31E-E73E0A967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38.1</c:v>
                </c:pt>
                <c:pt idx="1">
                  <c:v>39.78</c:v>
                </c:pt>
                <c:pt idx="2">
                  <c:v>39.78</c:v>
                </c:pt>
                <c:pt idx="3">
                  <c:v>42.11</c:v>
                </c:pt>
                <c:pt idx="4">
                  <c:v>43.14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F-47D3-8D69-989604BE7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67.459999999999994</c:v>
                </c:pt>
                <c:pt idx="1">
                  <c:v>67.37</c:v>
                </c:pt>
                <c:pt idx="2">
                  <c:v>70.05</c:v>
                </c:pt>
                <c:pt idx="3">
                  <c:v>67.09</c:v>
                </c:pt>
                <c:pt idx="4">
                  <c:v>67.31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F-47D3-8D69-989604BE7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95.41</c:v>
                </c:pt>
                <c:pt idx="1">
                  <c:v>89.09</c:v>
                </c:pt>
                <c:pt idx="2">
                  <c:v>90.78</c:v>
                </c:pt>
                <c:pt idx="3">
                  <c:v>89.42</c:v>
                </c:pt>
                <c:pt idx="4">
                  <c:v>95.66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B-49A1-A172-D074C391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B-49A1-A172-D074C391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4FD-9406-B11E359A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1-44FD-9406-B11E359A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E-4283-BB6F-8316D4FF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E-4283-BB6F-8316D4FF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D-41B4-823A-A541EFDA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D-41B4-823A-A541EFDA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3-4FB7-BA3C-309B7158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3-4FB7-BA3C-309B7158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621.57000000000005</c:v>
                </c:pt>
                <c:pt idx="1">
                  <c:v>560.35</c:v>
                </c:pt>
                <c:pt idx="2">
                  <c:v>467.85</c:v>
                </c:pt>
                <c:pt idx="3">
                  <c:v>111.94</c:v>
                </c:pt>
                <c:pt idx="4">
                  <c:v>305.70999999999998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6-4D41-B572-6EA16318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1269.1500000000001</c:v>
                </c:pt>
                <c:pt idx="1">
                  <c:v>1087.96</c:v>
                </c:pt>
                <c:pt idx="2">
                  <c:v>1209.45</c:v>
                </c:pt>
                <c:pt idx="3">
                  <c:v>1042.6400000000001</c:v>
                </c:pt>
                <c:pt idx="4">
                  <c:v>1305.58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6-4D41-B572-6EA16318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60.69</c:v>
                </c:pt>
                <c:pt idx="2">
                  <c:v>65.900000000000006</c:v>
                </c:pt>
                <c:pt idx="3">
                  <c:v>62.51</c:v>
                </c:pt>
                <c:pt idx="4">
                  <c:v>83.79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9-4282-8426-AE68B89E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63.97</c:v>
                </c:pt>
                <c:pt idx="1">
                  <c:v>59.67</c:v>
                </c:pt>
                <c:pt idx="2">
                  <c:v>55.93</c:v>
                </c:pt>
                <c:pt idx="3">
                  <c:v>55.76</c:v>
                </c:pt>
                <c:pt idx="4">
                  <c:v>51.73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9-4282-8426-AE68B89E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228.16</c:v>
                </c:pt>
                <c:pt idx="1">
                  <c:v>300.45999999999998</c:v>
                </c:pt>
                <c:pt idx="2">
                  <c:v>280.99</c:v>
                </c:pt>
                <c:pt idx="3">
                  <c:v>268.49</c:v>
                </c:pt>
                <c:pt idx="4">
                  <c:v>228.91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9-49E6-A05D-43CF81651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256.82</c:v>
                </c:pt>
                <c:pt idx="1">
                  <c:v>270.60000000000002</c:v>
                </c:pt>
                <c:pt idx="2">
                  <c:v>289.60000000000002</c:v>
                </c:pt>
                <c:pt idx="3">
                  <c:v>296.14999999999998</c:v>
                </c:pt>
                <c:pt idx="4">
                  <c:v>290.54000000000002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9-49E6-A05D-43CF81651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I6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二戸市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25138</v>
      </c>
      <c r="AM8" s="45"/>
      <c r="AN8" s="45"/>
      <c r="AO8" s="45"/>
      <c r="AP8" s="45"/>
      <c r="AQ8" s="45"/>
      <c r="AR8" s="45"/>
      <c r="AS8" s="45"/>
      <c r="AT8" s="46">
        <f>データ!T6</f>
        <v>420.42</v>
      </c>
      <c r="AU8" s="46"/>
      <c r="AV8" s="46"/>
      <c r="AW8" s="46"/>
      <c r="AX8" s="46"/>
      <c r="AY8" s="46"/>
      <c r="AZ8" s="46"/>
      <c r="BA8" s="46"/>
      <c r="BB8" s="46">
        <f>データ!U6</f>
        <v>59.79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3.44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3300</v>
      </c>
      <c r="AE10" s="45"/>
      <c r="AF10" s="45"/>
      <c r="AG10" s="45"/>
      <c r="AH10" s="45"/>
      <c r="AI10" s="45"/>
      <c r="AJ10" s="45"/>
      <c r="AK10" s="2"/>
      <c r="AL10" s="45">
        <f>データ!V6</f>
        <v>853</v>
      </c>
      <c r="AM10" s="45"/>
      <c r="AN10" s="45"/>
      <c r="AO10" s="45"/>
      <c r="AP10" s="45"/>
      <c r="AQ10" s="45"/>
      <c r="AR10" s="45"/>
      <c r="AS10" s="45"/>
      <c r="AT10" s="46">
        <f>データ!W6</f>
        <v>0.61</v>
      </c>
      <c r="AU10" s="46"/>
      <c r="AV10" s="46"/>
      <c r="AW10" s="46"/>
      <c r="AX10" s="46"/>
      <c r="AY10" s="46"/>
      <c r="AZ10" s="46"/>
      <c r="BA10" s="46"/>
      <c r="BB10" s="46">
        <f>データ!X6</f>
        <v>1398.36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119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45</v>
      </c>
      <c r="N86" s="12" t="s">
        <v>45</v>
      </c>
      <c r="O86" s="12" t="str">
        <f>データ!EO6</f>
        <v>【0.13】</v>
      </c>
    </row>
  </sheetData>
  <sheetProtection algorithmName="SHA-512" hashValue="thEHmzNLR/69elApcCt7VeGzin72hIF6nIYWHxBDqaTSfUIEOGDaTqp1USLKFfYYFENM9N/QdKNQgaJnOPMyXQ==" saltValue="fIz76EkM1m4SHwxC90yg2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32131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岩手県　二戸市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3.44</v>
      </c>
      <c r="Q6" s="20">
        <f t="shared" si="3"/>
        <v>100</v>
      </c>
      <c r="R6" s="20">
        <f t="shared" si="3"/>
        <v>3300</v>
      </c>
      <c r="S6" s="20">
        <f t="shared" si="3"/>
        <v>25138</v>
      </c>
      <c r="T6" s="20">
        <f t="shared" si="3"/>
        <v>420.42</v>
      </c>
      <c r="U6" s="20">
        <f t="shared" si="3"/>
        <v>59.79</v>
      </c>
      <c r="V6" s="20">
        <f t="shared" si="3"/>
        <v>853</v>
      </c>
      <c r="W6" s="20">
        <f t="shared" si="3"/>
        <v>0.61</v>
      </c>
      <c r="X6" s="20">
        <f t="shared" si="3"/>
        <v>1398.36</v>
      </c>
      <c r="Y6" s="21">
        <f>IF(Y7="",NA(),Y7)</f>
        <v>95.41</v>
      </c>
      <c r="Z6" s="21">
        <f t="shared" ref="Z6:AH6" si="4">IF(Z7="",NA(),Z7)</f>
        <v>89.09</v>
      </c>
      <c r="AA6" s="21">
        <f t="shared" si="4"/>
        <v>90.78</v>
      </c>
      <c r="AB6" s="21">
        <f t="shared" si="4"/>
        <v>89.42</v>
      </c>
      <c r="AC6" s="21">
        <f t="shared" si="4"/>
        <v>95.66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621.57000000000005</v>
      </c>
      <c r="BG6" s="21">
        <f t="shared" ref="BG6:BO6" si="7">IF(BG7="",NA(),BG7)</f>
        <v>560.35</v>
      </c>
      <c r="BH6" s="21">
        <f t="shared" si="7"/>
        <v>467.85</v>
      </c>
      <c r="BI6" s="21">
        <f t="shared" si="7"/>
        <v>111.94</v>
      </c>
      <c r="BJ6" s="21">
        <f t="shared" si="7"/>
        <v>305.70999999999998</v>
      </c>
      <c r="BK6" s="21">
        <f t="shared" si="7"/>
        <v>1269.1500000000001</v>
      </c>
      <c r="BL6" s="21">
        <f t="shared" si="7"/>
        <v>1087.96</v>
      </c>
      <c r="BM6" s="21">
        <f t="shared" si="7"/>
        <v>1209.45</v>
      </c>
      <c r="BN6" s="21">
        <f t="shared" si="7"/>
        <v>1042.6400000000001</v>
      </c>
      <c r="BO6" s="21">
        <f t="shared" si="7"/>
        <v>1305.58</v>
      </c>
      <c r="BP6" s="20" t="str">
        <f>IF(BP7="","",IF(BP7="-","【-】","【"&amp;SUBSTITUTE(TEXT(BP7,"#,##0.00"),"-","△")&amp;"】"))</f>
        <v>【1,182.11】</v>
      </c>
      <c r="BQ6" s="21">
        <f>IF(BQ7="",NA(),BQ7)</f>
        <v>79.48</v>
      </c>
      <c r="BR6" s="21">
        <f t="shared" ref="BR6:BZ6" si="8">IF(BR7="",NA(),BR7)</f>
        <v>60.69</v>
      </c>
      <c r="BS6" s="21">
        <f t="shared" si="8"/>
        <v>65.900000000000006</v>
      </c>
      <c r="BT6" s="21">
        <f t="shared" si="8"/>
        <v>62.51</v>
      </c>
      <c r="BU6" s="21">
        <f t="shared" si="8"/>
        <v>83.79</v>
      </c>
      <c r="BV6" s="21">
        <f t="shared" si="8"/>
        <v>63.97</v>
      </c>
      <c r="BW6" s="21">
        <f t="shared" si="8"/>
        <v>59.67</v>
      </c>
      <c r="BX6" s="21">
        <f t="shared" si="8"/>
        <v>55.93</v>
      </c>
      <c r="BY6" s="21">
        <f t="shared" si="8"/>
        <v>55.76</v>
      </c>
      <c r="BZ6" s="21">
        <f t="shared" si="8"/>
        <v>51.73</v>
      </c>
      <c r="CA6" s="20" t="str">
        <f>IF(CA7="","",IF(CA7="-","【-】","【"&amp;SUBSTITUTE(TEXT(CA7,"#,##0.00"),"-","△")&amp;"】"))</f>
        <v>【73.78】</v>
      </c>
      <c r="CB6" s="21">
        <f>IF(CB7="",NA(),CB7)</f>
        <v>228.16</v>
      </c>
      <c r="CC6" s="21">
        <f t="shared" ref="CC6:CK6" si="9">IF(CC7="",NA(),CC7)</f>
        <v>300.45999999999998</v>
      </c>
      <c r="CD6" s="21">
        <f t="shared" si="9"/>
        <v>280.99</v>
      </c>
      <c r="CE6" s="21">
        <f t="shared" si="9"/>
        <v>268.49</v>
      </c>
      <c r="CF6" s="21">
        <f t="shared" si="9"/>
        <v>228.91</v>
      </c>
      <c r="CG6" s="21">
        <f t="shared" si="9"/>
        <v>256.82</v>
      </c>
      <c r="CH6" s="21">
        <f t="shared" si="9"/>
        <v>270.60000000000002</v>
      </c>
      <c r="CI6" s="21">
        <f t="shared" si="9"/>
        <v>289.60000000000002</v>
      </c>
      <c r="CJ6" s="21">
        <f t="shared" si="9"/>
        <v>296.14999999999998</v>
      </c>
      <c r="CK6" s="21">
        <f t="shared" si="9"/>
        <v>290.54000000000002</v>
      </c>
      <c r="CL6" s="20" t="str">
        <f>IF(CL7="","",IF(CL7="-","【-】","【"&amp;SUBSTITUTE(TEXT(CL7,"#,##0.00"),"-","△")&amp;"】"))</f>
        <v>【220.62】</v>
      </c>
      <c r="CM6" s="21">
        <f>IF(CM7="",NA(),CM7)</f>
        <v>34.67</v>
      </c>
      <c r="CN6" s="21">
        <f t="shared" ref="CN6:CV6" si="10">IF(CN7="",NA(),CN7)</f>
        <v>36</v>
      </c>
      <c r="CO6" s="21">
        <f t="shared" si="10"/>
        <v>36.67</v>
      </c>
      <c r="CP6" s="21">
        <f t="shared" si="10"/>
        <v>40</v>
      </c>
      <c r="CQ6" s="21">
        <f t="shared" si="10"/>
        <v>42.67</v>
      </c>
      <c r="CR6" s="21">
        <f t="shared" si="10"/>
        <v>37.46</v>
      </c>
      <c r="CS6" s="21">
        <f t="shared" si="10"/>
        <v>37.65</v>
      </c>
      <c r="CT6" s="21">
        <f t="shared" si="10"/>
        <v>36.71</v>
      </c>
      <c r="CU6" s="21">
        <f t="shared" si="10"/>
        <v>33.799999999999997</v>
      </c>
      <c r="CV6" s="21">
        <f t="shared" si="10"/>
        <v>32.380000000000003</v>
      </c>
      <c r="CW6" s="20" t="str">
        <f>IF(CW7="","",IF(CW7="-","【-】","【"&amp;SUBSTITUTE(TEXT(CW7,"#,##0.00"),"-","△")&amp;"】"))</f>
        <v>【42.22】</v>
      </c>
      <c r="CX6" s="21">
        <f>IF(CX7="",NA(),CX7)</f>
        <v>38.1</v>
      </c>
      <c r="CY6" s="21">
        <f t="shared" ref="CY6:DG6" si="11">IF(CY7="",NA(),CY7)</f>
        <v>39.78</v>
      </c>
      <c r="CZ6" s="21">
        <f t="shared" si="11"/>
        <v>39.78</v>
      </c>
      <c r="DA6" s="21">
        <f t="shared" si="11"/>
        <v>42.11</v>
      </c>
      <c r="DB6" s="21">
        <f t="shared" si="11"/>
        <v>43.14</v>
      </c>
      <c r="DC6" s="21">
        <f t="shared" si="11"/>
        <v>67.459999999999994</v>
      </c>
      <c r="DD6" s="21">
        <f t="shared" si="11"/>
        <v>67.37</v>
      </c>
      <c r="DE6" s="21">
        <f t="shared" si="11"/>
        <v>70.05</v>
      </c>
      <c r="DF6" s="21">
        <f t="shared" si="11"/>
        <v>67.09</v>
      </c>
      <c r="DG6" s="21">
        <f t="shared" si="11"/>
        <v>67.31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0.06</v>
      </c>
      <c r="EL6" s="21">
        <f t="shared" si="14"/>
        <v>0.02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32131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3.44</v>
      </c>
      <c r="Q7" s="24">
        <v>100</v>
      </c>
      <c r="R7" s="24">
        <v>3300</v>
      </c>
      <c r="S7" s="24">
        <v>25138</v>
      </c>
      <c r="T7" s="24">
        <v>420.42</v>
      </c>
      <c r="U7" s="24">
        <v>59.79</v>
      </c>
      <c r="V7" s="24">
        <v>853</v>
      </c>
      <c r="W7" s="24">
        <v>0.61</v>
      </c>
      <c r="X7" s="24">
        <v>1398.36</v>
      </c>
      <c r="Y7" s="24">
        <v>95.41</v>
      </c>
      <c r="Z7" s="24">
        <v>89.09</v>
      </c>
      <c r="AA7" s="24">
        <v>90.78</v>
      </c>
      <c r="AB7" s="24">
        <v>89.42</v>
      </c>
      <c r="AC7" s="24">
        <v>95.66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621.57000000000005</v>
      </c>
      <c r="BG7" s="24">
        <v>560.35</v>
      </c>
      <c r="BH7" s="24">
        <v>467.85</v>
      </c>
      <c r="BI7" s="24">
        <v>111.94</v>
      </c>
      <c r="BJ7" s="24">
        <v>305.70999999999998</v>
      </c>
      <c r="BK7" s="24">
        <v>1269.1500000000001</v>
      </c>
      <c r="BL7" s="24">
        <v>1087.96</v>
      </c>
      <c r="BM7" s="24">
        <v>1209.45</v>
      </c>
      <c r="BN7" s="24">
        <v>1042.6400000000001</v>
      </c>
      <c r="BO7" s="24">
        <v>1305.58</v>
      </c>
      <c r="BP7" s="24">
        <v>1182.1099999999999</v>
      </c>
      <c r="BQ7" s="24">
        <v>79.48</v>
      </c>
      <c r="BR7" s="24">
        <v>60.69</v>
      </c>
      <c r="BS7" s="24">
        <v>65.900000000000006</v>
      </c>
      <c r="BT7" s="24">
        <v>62.51</v>
      </c>
      <c r="BU7" s="24">
        <v>83.79</v>
      </c>
      <c r="BV7" s="24">
        <v>63.97</v>
      </c>
      <c r="BW7" s="24">
        <v>59.67</v>
      </c>
      <c r="BX7" s="24">
        <v>55.93</v>
      </c>
      <c r="BY7" s="24">
        <v>55.76</v>
      </c>
      <c r="BZ7" s="24">
        <v>51.73</v>
      </c>
      <c r="CA7" s="24">
        <v>73.78</v>
      </c>
      <c r="CB7" s="24">
        <v>228.16</v>
      </c>
      <c r="CC7" s="24">
        <v>300.45999999999998</v>
      </c>
      <c r="CD7" s="24">
        <v>280.99</v>
      </c>
      <c r="CE7" s="24">
        <v>268.49</v>
      </c>
      <c r="CF7" s="24">
        <v>228.91</v>
      </c>
      <c r="CG7" s="24">
        <v>256.82</v>
      </c>
      <c r="CH7" s="24">
        <v>270.60000000000002</v>
      </c>
      <c r="CI7" s="24">
        <v>289.60000000000002</v>
      </c>
      <c r="CJ7" s="24">
        <v>296.14999999999998</v>
      </c>
      <c r="CK7" s="24">
        <v>290.54000000000002</v>
      </c>
      <c r="CL7" s="24">
        <v>220.62</v>
      </c>
      <c r="CM7" s="24">
        <v>34.67</v>
      </c>
      <c r="CN7" s="24">
        <v>36</v>
      </c>
      <c r="CO7" s="24">
        <v>36.67</v>
      </c>
      <c r="CP7" s="24">
        <v>40</v>
      </c>
      <c r="CQ7" s="24">
        <v>42.67</v>
      </c>
      <c r="CR7" s="24">
        <v>37.46</v>
      </c>
      <c r="CS7" s="24">
        <v>37.65</v>
      </c>
      <c r="CT7" s="24">
        <v>36.71</v>
      </c>
      <c r="CU7" s="24">
        <v>33.799999999999997</v>
      </c>
      <c r="CV7" s="24">
        <v>32.380000000000003</v>
      </c>
      <c r="CW7" s="24">
        <v>42.22</v>
      </c>
      <c r="CX7" s="24">
        <v>38.1</v>
      </c>
      <c r="CY7" s="24">
        <v>39.78</v>
      </c>
      <c r="CZ7" s="24">
        <v>39.78</v>
      </c>
      <c r="DA7" s="24">
        <v>42.11</v>
      </c>
      <c r="DB7" s="24">
        <v>43.14</v>
      </c>
      <c r="DC7" s="24">
        <v>67.459999999999994</v>
      </c>
      <c r="DD7" s="24">
        <v>67.37</v>
      </c>
      <c r="DE7" s="24">
        <v>70.05</v>
      </c>
      <c r="DF7" s="24">
        <v>67.09</v>
      </c>
      <c r="DG7" s="24">
        <v>67.31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0.06</v>
      </c>
      <c r="EL7" s="24">
        <v>0.02</v>
      </c>
      <c r="EM7" s="24">
        <v>0</v>
      </c>
      <c r="EN7" s="24">
        <v>0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099969</cp:lastModifiedBy>
  <cp:lastPrinted>2024-01-22T01:02:41Z</cp:lastPrinted>
  <dcterms:created xsi:type="dcterms:W3CDTF">2023-12-12T02:49:18Z</dcterms:created>
  <dcterms:modified xsi:type="dcterms:W3CDTF">2024-02-13T04:31:58Z</dcterms:modified>
  <cp:category>
  </cp:category>
</cp:coreProperties>
</file>