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31_二戸市●\171_公共下水道（法非適用）\"/>
    </mc:Choice>
  </mc:AlternateContent>
  <workbookProtection workbookAlgorithmName="SHA-512" workbookHashValue="U+yeR98MIomJvZUf1SZ9Ka5zqhcSJp1DL+MN9h/LxBXJDl/diQXQG7h1EWlo0J5RzFGPKA2lNykFareB57aXVw==" workbookSaltValue="DMWxKBbJhkxAnvc3pfScQw==" workbookSpinCount="100000" lockStructure="1"/>
  <bookViews>
    <workbookView xWindow="1980" yWindow="360" windowWidth="16365" windowHeight="14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T8" i="4"/>
  <c r="AL8" i="4"/>
  <c r="W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<sst xmlns="http://schemas.openxmlformats.org/spreadsheetml/2006/main" count="236" uniqueCount="120">
  <si>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</si>
  <si>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</si>
  <si>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</si>
  <si>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</si>
  <si>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</si>
  <si>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</si>
  <si>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</si>
  <si>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</si>
  <si>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</si>
  <si>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</si>
  <si>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</si>
  <si>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</si>
  <si>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</si>
  <si>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</si>
  <si>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</si>
  <si>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</si>
  <si>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</si>
  <si>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</si>
  <si>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</si>
  <si>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</si>
  <si>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</si>
  <si>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</si>
  <si>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</si>
  <si>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</si>
  <si>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</si>
  <si>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</si>
  <si>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</si>
  <si>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</si>
  <si>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</si>
  <si>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</si>
  <si>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</si>
  <si>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</si>
  <si>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</si>
  <si>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</si>
  <si>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</si>
  <si>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</si>
  <si>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</si>
  <si>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</si>
  <si>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</si>
  <si>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</si>
  <si>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</si>
  <si>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</si>
  <si>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</si>
  <si>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</si>
  <si>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</si>
  <si>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</si>
  <si>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</si>
  <si>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</si>
  <si>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</si>
  <si>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</si>
  <si>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</si>
  <si>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</si>
  <si>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</si>
  <si>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</si>
  <si>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</si>
  <si>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</si>
  <si>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</si>
  <si>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</si>
  <si>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</si>
  <si>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</si>
  <si>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</si>
  <si>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</si>
  <si>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</si>
  <si>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</si>
  <si>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</si>
  <si>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</si>
  <si>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</si>
  <si>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</si>
  <si>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</si>
  <si>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</si>
  <si>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</si>
  <si>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</si>
  <si>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</si>
  <si>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</si>
  <si>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</si>
  <si>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</si>
  <si>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</si>
  <si>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</si>
  <si>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</si>
  <si>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</si>
  <si>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</si>
  <si>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</si>
  <si>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</si>
  <si>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</si>
  <si>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</si>
  <si>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</si>
  <si>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</si>
  <si>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</si>
  <si>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</si>
  <si>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</si>
  <si>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</si>
  <si>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</si>
  <si>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</si>
  <si>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</si>
  <si>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</si>
  <si>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</si>
  <si>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</si>
  <si>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</si>
  <si>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</si>
  <si>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</si>
  <si>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</si>
  <si>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</si>
  <si>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</si>
  <si>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</si>
  <si>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</si>
  <si>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</si>
  <si>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</si>
  <si>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</si>
  <si>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</si>
  <si>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</si>
  <si>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</si>
  <si>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</si>
  <si>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</si>
  <si>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</si>
  <si>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</si>
  <si>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</si>
  <si>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</si>
  <si>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処理場、ポンプ場は長寿命化計画による計画的な更新で、令和３年度策定のストックマネジメント計画を基に計画的に更新していく予定。管渠は供用開始23年で健全なため改築更新は未実施だが、良好な状態を維持するため適切な管理を行う。</t>
    <phoneticPr fontId="4"/>
  </si>
  <si>
    <t>公共下水道事業は、令和４年度末において、事業計画645haのうち520haが整備完了している。今後、効率的な整備を進めていくために、人口減少等の社会情勢に見合った整備を行う必要がある。水洗化率が類似団体平均値と比較して低い状況にあることが課題であり、引き続き水洗化に関する啓蒙活動、接続補助金の活用により水洗化人口増と使用料収入増に努め、経営基盤の強化を図る。</t>
    <phoneticPr fontId="4"/>
  </si>
  <si>
    <t xml:space="preserve">①収益的収支比率
　新規整備に伴う使用料収入増により営業収入は増加したが、地方債償還金増となったことから比率が0.4ポイント減少した。
④企業債残高対事業規模比率
　地方債残高の減少、一般会計負担額の減少により比率が減少している。今後も減少する見込みである。
⑤経費回収比率及び⑥汚水処理原価
使用料収入は増加しているが、汚水処理費が電気料金の値上げにより使用料収入の増を上回り、経費回収率は約２ポイント減少した。有収水量、汚水処理費ともに増加しているが、汚水処理費の増加が上回っているため、汚水処理原価は６円増加となった。
⑦施設使用率
　新規整備に伴う汚水処理量増により増加した、新規整備が続くため、増加傾向が見込まれる。
⑧水洗化率
　新規整備により水洗化人口が増となっているが、類似団体と比較して低い状況にある。水洗化率向上のため接続補助等の水洗化に関する普及事業を継続する。
</t>
    <rPh sb="83" eb="86">
      <t>チホウサイ</t>
    </rPh>
    <rPh sb="86" eb="88">
      <t>ザンダカ</t>
    </rPh>
    <rPh sb="89" eb="91">
      <t>ゲンショウ</t>
    </rPh>
    <rPh sb="92" eb="94">
      <t>イッパン</t>
    </rPh>
    <rPh sb="94" eb="96">
      <t>カイケイ</t>
    </rPh>
    <rPh sb="96" eb="98">
      <t>フタン</t>
    </rPh>
    <rPh sb="98" eb="99">
      <t>ガク</t>
    </rPh>
    <rPh sb="100" eb="102">
      <t>ゲンショウ</t>
    </rPh>
    <rPh sb="105" eb="107">
      <t>ヒリツ</t>
    </rPh>
    <rPh sb="108" eb="110">
      <t>ゲンショウ</t>
    </rPh>
    <rPh sb="115" eb="117">
      <t>コンゴ</t>
    </rPh>
    <rPh sb="118" eb="120">
      <t>ゲンショウ</t>
    </rPh>
    <rPh sb="122" eb="124">
      <t>ミコ</t>
    </rPh>
    <rPh sb="196" eb="197">
      <t>ヤク</t>
    </rPh>
    <rPh sb="228" eb="230">
      <t>オスイ</t>
    </rPh>
    <rPh sb="230" eb="232">
      <t>ショリ</t>
    </rPh>
    <rPh sb="232" eb="233">
      <t>ヒ</t>
    </rPh>
    <rPh sb="234" eb="236">
      <t>ゾウカ</t>
    </rPh>
    <rPh sb="237" eb="239">
      <t>ウワマワ</t>
    </rPh>
    <rPh sb="254" eb="255">
      <t>エン</t>
    </rPh>
    <rPh sb="255" eb="25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</si>
</sst>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5D-4B72-B55E-B0AF0C6650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A5D-4B72-B55E-B0AF0C6650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53.64</c:v>
                </c:pt>
                <c:pt idx="1">
                  <c:v>54.24</c:v>
                </c:pt>
                <c:pt idx="2">
                  <c:v>56.26</c:v>
                </c:pt>
                <c:pt idx="3">
                  <c:v>56.55</c:v>
                </c:pt>
                <c:pt idx="4">
                  <c:v>57.69</c:v>
                </c:pt>
              </c:numCache>
            </c:numRef>
          </c:val>
          <c:extLst>
            <c:ext xmlns:c16="http://schemas.microsoft.com/office/drawing/2014/chart" uri="{C3380CC4-5D6E-409C-BE32-E72D297353CC}">
              <c16:uniqueId val="{00000000-051B-481B-A147-C0068D4894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051B-481B-A147-C0068D4894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69.11</c:v>
                </c:pt>
                <c:pt idx="1">
                  <c:v>69.33</c:v>
                </c:pt>
                <c:pt idx="2">
                  <c:v>70.209999999999994</c:v>
                </c:pt>
                <c:pt idx="3">
                  <c:v>72.03</c:v>
                </c:pt>
                <c:pt idx="4">
                  <c:v>73.42</c:v>
                </c:pt>
              </c:numCache>
            </c:numRef>
          </c:val>
          <c:extLst>
            <c:ext xmlns:c16="http://schemas.microsoft.com/office/drawing/2014/chart" uri="{C3380CC4-5D6E-409C-BE32-E72D297353CC}">
              <c16:uniqueId val="{00000000-FE60-405C-995D-F1A0257447D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E60-405C-995D-F1A0257447D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88.45</c:v>
                </c:pt>
                <c:pt idx="1">
                  <c:v>85.88</c:v>
                </c:pt>
                <c:pt idx="2">
                  <c:v>88.13</c:v>
                </c:pt>
                <c:pt idx="3">
                  <c:v>81.489999999999995</c:v>
                </c:pt>
                <c:pt idx="4">
                  <c:v>81.09</c:v>
                </c:pt>
              </c:numCache>
            </c:numRef>
          </c:val>
          <c:extLst>
            <c:ext xmlns:c16="http://schemas.microsoft.com/office/drawing/2014/chart" uri="{C3380CC4-5D6E-409C-BE32-E72D297353CC}">
              <c16:uniqueId val="{00000000-BC60-48C0-AD2E-866918660E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0-48C0-AD2E-866918660E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1-4821-9F05-E0E638BDA9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1-4821-9F05-E0E638BDA9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5-4178-81CB-E86205FB87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5-4178-81CB-E86205FB87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9-442A-BC7F-933677E6D2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9-442A-BC7F-933677E6D2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7-4D5D-BD9E-723E259FA4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7-4D5D-BD9E-723E259FA4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768.06</c:v>
                </c:pt>
                <c:pt idx="1">
                  <c:v>772.31</c:v>
                </c:pt>
                <c:pt idx="2">
                  <c:v>748.17</c:v>
                </c:pt>
                <c:pt idx="3">
                  <c:v>2418.84</c:v>
                </c:pt>
                <c:pt idx="4">
                  <c:v>605.79999999999995</c:v>
                </c:pt>
              </c:numCache>
            </c:numRef>
          </c:val>
          <c:extLst>
            <c:ext xmlns:c16="http://schemas.microsoft.com/office/drawing/2014/chart" uri="{C3380CC4-5D6E-409C-BE32-E72D297353CC}">
              <c16:uniqueId val="{00000000-582C-40DC-9800-FBD2356C94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582C-40DC-9800-FBD2356C94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97.95</c:v>
                </c:pt>
                <c:pt idx="2">
                  <c:v>100</c:v>
                </c:pt>
                <c:pt idx="3">
                  <c:v>100.9</c:v>
                </c:pt>
                <c:pt idx="4">
                  <c:v>98.19</c:v>
                </c:pt>
              </c:numCache>
            </c:numRef>
          </c:val>
          <c:extLst>
            <c:ext xmlns:c16="http://schemas.microsoft.com/office/drawing/2014/chart" uri="{C3380CC4-5D6E-409C-BE32-E72D297353CC}">
              <c16:uniqueId val="{00000000-C07E-454F-AD8B-DA3C0FE7C7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C07E-454F-AD8B-DA3C0FE7C7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196.23</c:v>
                </c:pt>
                <c:pt idx="1">
                  <c:v>201.52</c:v>
                </c:pt>
                <c:pt idx="2">
                  <c:v>199.68</c:v>
                </c:pt>
                <c:pt idx="3">
                  <c:v>199.84</c:v>
                </c:pt>
                <c:pt idx="4">
                  <c:v>205.93</c:v>
                </c:pt>
              </c:numCache>
            </c:numRef>
          </c:val>
          <c:extLst>
            <c:ext xmlns:c16="http://schemas.microsoft.com/office/drawing/2014/chart" uri="{C3380CC4-5D6E-409C-BE32-E72D297353CC}">
              <c16:uniqueId val="{00000000-C0EB-4850-B072-4F59068A0A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C0EB-4850-B072-4F59068A0A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二戸市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25138</v>
      </c>
      <c r="AM8" s="45"/>
      <c r="AN8" s="45"/>
      <c r="AO8" s="45"/>
      <c r="AP8" s="45"/>
      <c r="AQ8" s="45"/>
      <c r="AR8" s="45"/>
      <c r="AS8" s="45"/>
      <c r="AT8" s="46">
        <f>データ!T6</f>
        <v>420.42</v>
      </c>
      <c r="AU8" s="46"/>
      <c r="AV8" s="46"/>
      <c r="AW8" s="46"/>
      <c r="AX8" s="46"/>
      <c r="AY8" s="46"/>
      <c r="AZ8" s="46"/>
      <c r="BA8" s="46"/>
      <c r="BB8" s="46">
        <f>データ!U6</f>
        <v>59.79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46.57</v>
      </c>
      <c r="Q10" s="46"/>
      <c r="R10" s="46"/>
      <c r="S10" s="46"/>
      <c r="T10" s="46"/>
      <c r="U10" s="46"/>
      <c r="V10" s="46"/>
      <c r="W10" s="46">
        <f>データ!Q6</f>
        <v>101.17</v>
      </c>
      <c r="X10" s="46"/>
      <c r="Y10" s="46"/>
      <c r="Z10" s="46"/>
      <c r="AA10" s="46"/>
      <c r="AB10" s="46"/>
      <c r="AC10" s="46"/>
      <c r="AD10" s="45">
        <f>データ!R6</f>
        <v>3300</v>
      </c>
      <c r="AE10" s="45"/>
      <c r="AF10" s="45"/>
      <c r="AG10" s="45"/>
      <c r="AH10" s="45"/>
      <c r="AI10" s="45"/>
      <c r="AJ10" s="45"/>
      <c r="AK10" s="2"/>
      <c r="AL10" s="45">
        <f>データ!V6</f>
        <v>11563</v>
      </c>
      <c r="AM10" s="45"/>
      <c r="AN10" s="45"/>
      <c r="AO10" s="45"/>
      <c r="AP10" s="45"/>
      <c r="AQ10" s="45"/>
      <c r="AR10" s="45"/>
      <c r="AS10" s="45"/>
      <c r="AT10" s="46">
        <f>データ!W6</f>
        <v>5.21</v>
      </c>
      <c r="AU10" s="46"/>
      <c r="AV10" s="46"/>
      <c r="AW10" s="46"/>
      <c r="AX10" s="46"/>
      <c r="AY10" s="46"/>
      <c r="AZ10" s="46"/>
      <c r="BA10" s="46"/>
      <c r="BB10" s="46">
        <f>データ!X6</f>
        <v>2219.39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Zee019C2jtus38eX7MGD8dj+ByDXcJOrPgdJJHIfaVfqO0nmfhPNGUmKGrBNnFF0o/mnnSLAy16FHa0kTZeZVg==" saltValue="Yd9xW0wsp8huHUHqaeVr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32131</v>
      </c>
      <c r="D6" s="19">
        <f t="shared" si="3"/>
        <v>47</v>
      </c>
      <c r="E6" s="19">
        <f t="shared" si="3"/>
        <v>17</v>
      </c>
      <c r="F6" s="19">
        <f t="shared" si="3"/>
        <v>1</v>
      </c>
      <c r="G6" s="19">
        <f t="shared" si="3"/>
        <v>0</v>
      </c>
      <c r="H6" s="19" t="str">
        <f t="shared" si="3"/>
        <v>岩手県　二戸市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46.57</v>
      </c>
      <c r="Q6" s="20">
        <f t="shared" si="3"/>
        <v>101.17</v>
      </c>
      <c r="R6" s="20">
        <f t="shared" si="3"/>
        <v>3300</v>
      </c>
      <c r="S6" s="20">
        <f t="shared" si="3"/>
        <v>25138</v>
      </c>
      <c r="T6" s="20">
        <f t="shared" si="3"/>
        <v>420.42</v>
      </c>
      <c r="U6" s="20">
        <f t="shared" si="3"/>
        <v>59.79</v>
      </c>
      <c r="V6" s="20">
        <f t="shared" si="3"/>
        <v>11563</v>
      </c>
      <c r="W6" s="20">
        <f t="shared" si="3"/>
        <v>5.21</v>
      </c>
      <c r="X6" s="20">
        <f t="shared" si="3"/>
        <v>2219.39</v>
      </c>
      <c r="Y6" s="21">
        <f>IF(Y7="",NA(),Y7)</f>
        <v>88.45</v>
      </c>
      <c r="Z6" s="21">
        <f t="shared" ref="Z6:AH6" si="4">IF(Z7="",NA(),Z7)</f>
        <v>85.88</v>
      </c>
      <c r="AA6" s="21">
        <f t="shared" si="4"/>
        <v>88.13</v>
      </c>
      <c r="AB6" s="21">
        <f t="shared" si="4"/>
        <v>81.489999999999995</v>
      </c>
      <c r="AC6" s="21">
        <f t="shared" si="4"/>
        <v>81.09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768.06</v>
      </c>
      <c r="BG6" s="21">
        <f t="shared" ref="BG6:BO6" si="7">IF(BG7="",NA(),BG7)</f>
        <v>772.31</v>
      </c>
      <c r="BH6" s="21">
        <f t="shared" si="7"/>
        <v>748.17</v>
      </c>
      <c r="BI6" s="21">
        <f t="shared" si="7"/>
        <v>2418.84</v>
      </c>
      <c r="BJ6" s="21">
        <f t="shared" si="7"/>
        <v>605.79999999999995</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100</v>
      </c>
      <c r="BR6" s="21">
        <f t="shared" ref="BR6:BZ6" si="8">IF(BR7="",NA(),BR7)</f>
        <v>97.95</v>
      </c>
      <c r="BS6" s="21">
        <f t="shared" si="8"/>
        <v>100</v>
      </c>
      <c r="BT6" s="21">
        <f t="shared" si="8"/>
        <v>100.9</v>
      </c>
      <c r="BU6" s="21">
        <f t="shared" si="8"/>
        <v>98.19</v>
      </c>
      <c r="BV6" s="21">
        <f t="shared" si="8"/>
        <v>78.92</v>
      </c>
      <c r="BW6" s="21">
        <f t="shared" si="8"/>
        <v>74.17</v>
      </c>
      <c r="BX6" s="21">
        <f t="shared" si="8"/>
        <v>79.77</v>
      </c>
      <c r="BY6" s="21">
        <f t="shared" si="8"/>
        <v>79.63</v>
      </c>
      <c r="BZ6" s="21">
        <f t="shared" si="8"/>
        <v>76.78</v>
      </c>
      <c r="CA6" s="20" t="str">
        <f>IF(CA7="","",IF(CA7="-","【-】","【"&amp;SUBSTITUTE(TEXT(CA7,"#,##0.00"),"-","△")&amp;"】"))</f>
        <v>【97.61】</v>
      </c>
      <c r="CB6" s="21">
        <f>IF(CB7="",NA(),CB7)</f>
        <v>196.23</v>
      </c>
      <c r="CC6" s="21">
        <f t="shared" ref="CC6:CK6" si="9">IF(CC7="",NA(),CC7)</f>
        <v>201.52</v>
      </c>
      <c r="CD6" s="21">
        <f t="shared" si="9"/>
        <v>199.68</v>
      </c>
      <c r="CE6" s="21">
        <f t="shared" si="9"/>
        <v>199.84</v>
      </c>
      <c r="CF6" s="21">
        <f t="shared" si="9"/>
        <v>205.93</v>
      </c>
      <c r="CG6" s="21">
        <f t="shared" si="9"/>
        <v>220.31</v>
      </c>
      <c r="CH6" s="21">
        <f t="shared" si="9"/>
        <v>230.95</v>
      </c>
      <c r="CI6" s="21">
        <f t="shared" si="9"/>
        <v>214.56</v>
      </c>
      <c r="CJ6" s="21">
        <f t="shared" si="9"/>
        <v>213.66</v>
      </c>
      <c r="CK6" s="21">
        <f t="shared" si="9"/>
        <v>224.31</v>
      </c>
      <c r="CL6" s="20" t="str">
        <f>IF(CL7="","",IF(CL7="-","【-】","【"&amp;SUBSTITUTE(TEXT(CL7,"#,##0.00"),"-","△")&amp;"】"))</f>
        <v>【138.29】</v>
      </c>
      <c r="CM6" s="21">
        <f>IF(CM7="",NA(),CM7)</f>
        <v>53.64</v>
      </c>
      <c r="CN6" s="21">
        <f t="shared" ref="CN6:CV6" si="10">IF(CN7="",NA(),CN7)</f>
        <v>54.24</v>
      </c>
      <c r="CO6" s="21">
        <f t="shared" si="10"/>
        <v>56.26</v>
      </c>
      <c r="CP6" s="21">
        <f t="shared" si="10"/>
        <v>56.55</v>
      </c>
      <c r="CQ6" s="21">
        <f t="shared" si="10"/>
        <v>57.69</v>
      </c>
      <c r="CR6" s="21">
        <f t="shared" si="10"/>
        <v>49.68</v>
      </c>
      <c r="CS6" s="21">
        <f t="shared" si="10"/>
        <v>49.27</v>
      </c>
      <c r="CT6" s="21">
        <f t="shared" si="10"/>
        <v>49.47</v>
      </c>
      <c r="CU6" s="21">
        <f t="shared" si="10"/>
        <v>48.19</v>
      </c>
      <c r="CV6" s="21">
        <f t="shared" si="10"/>
        <v>47.32</v>
      </c>
      <c r="CW6" s="20" t="str">
        <f>IF(CW7="","",IF(CW7="-","【-】","【"&amp;SUBSTITUTE(TEXT(CW7,"#,##0.00"),"-","△")&amp;"】"))</f>
        <v>【59.10】</v>
      </c>
      <c r="CX6" s="21">
        <f>IF(CX7="",NA(),CX7)</f>
        <v>69.11</v>
      </c>
      <c r="CY6" s="21">
        <f t="shared" ref="CY6:DG6" si="11">IF(CY7="",NA(),CY7)</f>
        <v>69.33</v>
      </c>
      <c r="CZ6" s="21">
        <f t="shared" si="11"/>
        <v>70.209999999999994</v>
      </c>
      <c r="DA6" s="21">
        <f t="shared" si="11"/>
        <v>72.03</v>
      </c>
      <c r="DB6" s="21">
        <f t="shared" si="11"/>
        <v>73.42</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32131</v>
      </c>
      <c r="D7" s="23">
        <v>47</v>
      </c>
      <c r="E7" s="23">
        <v>17</v>
      </c>
      <c r="F7" s="23">
        <v>1</v>
      </c>
      <c r="G7" s="23">
        <v>0</v>
      </c>
      <c r="H7" s="23" t="s">
        <v>98</v>
      </c>
      <c r="I7" s="23" t="s">
        <v>99</v>
      </c>
      <c r="J7" s="23" t="s">
        <v>100</v>
      </c>
      <c r="K7" s="23" t="s">
        <v>101</v>
      </c>
      <c r="L7" s="23" t="s">
        <v>102</v>
      </c>
      <c r="M7" s="23" t="s">
        <v>103</v>
      </c>
      <c r="N7" s="24" t="s">
        <v>104</v>
      </c>
      <c r="O7" s="24" t="s">
        <v>105</v>
      </c>
      <c r="P7" s="24">
        <v>46.57</v>
      </c>
      <c r="Q7" s="24">
        <v>101.17</v>
      </c>
      <c r="R7" s="24">
        <v>3300</v>
      </c>
      <c r="S7" s="24">
        <v>25138</v>
      </c>
      <c r="T7" s="24">
        <v>420.42</v>
      </c>
      <c r="U7" s="24">
        <v>59.79</v>
      </c>
      <c r="V7" s="24">
        <v>11563</v>
      </c>
      <c r="W7" s="24">
        <v>5.21</v>
      </c>
      <c r="X7" s="24">
        <v>2219.39</v>
      </c>
      <c r="Y7" s="24">
        <v>88.45</v>
      </c>
      <c r="Z7" s="24">
        <v>85.88</v>
      </c>
      <c r="AA7" s="24">
        <v>88.13</v>
      </c>
      <c r="AB7" s="24">
        <v>81.489999999999995</v>
      </c>
      <c r="AC7" s="24">
        <v>81.09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768.06</v>
      </c>
      <c r="BG7" s="24">
        <v>772.31</v>
      </c>
      <c r="BH7" s="24">
        <v>748.17</v>
      </c>
      <c r="BI7" s="24">
        <v>2418.84</v>
      </c>
      <c r="BJ7" s="24">
        <v>605.79999999999995</v>
      </c>
      <c r="BK7" s="24">
        <v>1048.23</v>
      </c>
      <c r="BL7" s="24">
        <v>1130.42</v>
      </c>
      <c r="BM7" s="24">
        <v>1245.0999999999999</v>
      </c>
      <c r="BN7" s="24">
        <v>1108.8</v>
      </c>
      <c r="BO7" s="24">
        <v>1194.56</v>
      </c>
      <c r="BP7" s="24">
        <v>652.82000000000005</v>
      </c>
      <c r="BQ7" s="24">
        <v>100</v>
      </c>
      <c r="BR7" s="24">
        <v>97.95</v>
      </c>
      <c r="BS7" s="24">
        <v>100</v>
      </c>
      <c r="BT7" s="24">
        <v>100.9</v>
      </c>
      <c r="BU7" s="24">
        <v>98.19</v>
      </c>
      <c r="BV7" s="24">
        <v>78.92</v>
      </c>
      <c r="BW7" s="24">
        <v>74.17</v>
      </c>
      <c r="BX7" s="24">
        <v>79.77</v>
      </c>
      <c r="BY7" s="24">
        <v>79.63</v>
      </c>
      <c r="BZ7" s="24">
        <v>76.78</v>
      </c>
      <c r="CA7" s="24">
        <v>97.61</v>
      </c>
      <c r="CB7" s="24">
        <v>196.23</v>
      </c>
      <c r="CC7" s="24">
        <v>201.52</v>
      </c>
      <c r="CD7" s="24">
        <v>199.68</v>
      </c>
      <c r="CE7" s="24">
        <v>199.84</v>
      </c>
      <c r="CF7" s="24">
        <v>205.93</v>
      </c>
      <c r="CG7" s="24">
        <v>220.31</v>
      </c>
      <c r="CH7" s="24">
        <v>230.95</v>
      </c>
      <c r="CI7" s="24">
        <v>214.56</v>
      </c>
      <c r="CJ7" s="24">
        <v>213.66</v>
      </c>
      <c r="CK7" s="24">
        <v>224.31</v>
      </c>
      <c r="CL7" s="24">
        <v>138.29</v>
      </c>
      <c r="CM7" s="24">
        <v>53.64</v>
      </c>
      <c r="CN7" s="24">
        <v>54.24</v>
      </c>
      <c r="CO7" s="24">
        <v>56.26</v>
      </c>
      <c r="CP7" s="24">
        <v>56.55</v>
      </c>
      <c r="CQ7" s="24">
        <v>57.69</v>
      </c>
      <c r="CR7" s="24">
        <v>49.68</v>
      </c>
      <c r="CS7" s="24">
        <v>49.27</v>
      </c>
      <c r="CT7" s="24">
        <v>49.47</v>
      </c>
      <c r="CU7" s="24">
        <v>48.19</v>
      </c>
      <c r="CV7" s="24">
        <v>47.32</v>
      </c>
      <c r="CW7" s="24">
        <v>59.1</v>
      </c>
      <c r="CX7" s="24">
        <v>69.11</v>
      </c>
      <c r="CY7" s="24">
        <v>69.33</v>
      </c>
      <c r="CZ7" s="24">
        <v>70.209999999999994</v>
      </c>
      <c r="DA7" s="24">
        <v>72.03</v>
      </c>
      <c r="DB7" s="24">
        <v>73.42</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099969</cp:lastModifiedBy>
  <cp:lastPrinted>2024-01-22T01:00:17Z</cp:lastPrinted>
  <dcterms:created xsi:type="dcterms:W3CDTF">2023-12-12T02:46:11Z</dcterms:created>
  <dcterms:modified xsi:type="dcterms:W3CDTF">2024-02-13T04:31:40Z</dcterms:modified>
  <cp:category>
  </cp:category>
</cp:coreProperties>
</file>