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107_陸前高田市●\175_農業集落排水施設（法非適用）\"/>
    </mc:Choice>
  </mc:AlternateContent>
  <workbookProtection workbookAlgorithmName="SHA-512" workbookHashValue="4PmNBHQen0xykHM6IYwAtTLs2IEa0DkaQbVxCrtnp+oBdMJLH9yBmAwQk89CErWmT0D0lFDCJoucz3VIuADAWA==" workbookSaltValue="7nif6Zy+rQyKBEyN6CDT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AL10" i="4"/>
  <c r="AD10" i="4"/>
  <c r="P10" i="4"/>
  <c r="I10" i="4"/>
  <c r="B10" i="4"/>
  <c r="AT8" i="4"/>
  <c r="AL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<sst xmlns="http://schemas.openxmlformats.org/spreadsheetml/2006/main" count="236" uniqueCount="119">
  <si>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</si>
  <si>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</si>
  <si>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</si>
  <si>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</si>
  <si>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</si>
  <si>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</si>
  <si>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</si>
  <si>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</si>
  <si>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</si>
  <si>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</si>
  <si>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</si>
  <si>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</si>
  <si>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</si>
  <si>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</si>
  <si>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</si>
  <si>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</si>
  <si>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</si>
  <si>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</si>
  <si>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</si>
  <si>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</si>
  <si>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</si>
  <si>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</si>
  <si>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</si>
  <si>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</si>
  <si>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</si>
  <si>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</si>
  <si>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</si>
  <si>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</si>
  <si>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</si>
  <si>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</si>
  <si>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</si>
  <si>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</si>
  <si>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</si>
  <si>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</si>
  <si>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</si>
  <si>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</si>
  <si>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</si>
  <si>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</si>
  <si>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</si>
  <si>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</si>
  <si>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</si>
  <si>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</si>
  <si>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</si>
  <si>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</si>
  <si>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</si>
  <si>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</si>
  <si>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</si>
  <si>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</si>
  <si>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</si>
  <si>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</si>
  <si>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</si>
  <si>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</si>
  <si>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</si>
  <si>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</si>
  <si>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</si>
  <si>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</si>
  <si>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</si>
  <si>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</si>
  <si>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</si>
  <si>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</si>
  <si>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</si>
  <si>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</si>
  <si>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</si>
  <si>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</si>
  <si>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</si>
  <si>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</si>
  <si>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</si>
  <si>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</si>
  <si>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</si>
  <si>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</si>
  <si>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</si>
  <si>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</si>
  <si>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</si>
  <si>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</si>
  <si>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</si>
  <si>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</si>
  <si>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</si>
  <si>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</si>
  <si>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</si>
  <si>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</si>
  <si>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</si>
  <si>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</si>
  <si>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</si>
  <si>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</si>
  <si>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</si>
  <si>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</si>
  <si>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</si>
  <si>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</si>
  <si>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</si>
  <si>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</si>
  <si>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</si>
  <si>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</si>
  <si>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</si>
  <si>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</si>
  <si>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</si>
  <si>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</si>
  <si>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</si>
  <si>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</si>
  <si>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</si>
  <si>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</si>
  <si>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</si>
  <si>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</si>
  <si>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</si>
  <si>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</si>
  <si>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</si>
  <si>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</si>
  <si>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</si>
  <si>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</si>
  <si>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</si>
  <si>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</si>
  <si>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</si>
  <si>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</si>
  <si>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</si>
  <si>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</si>
  <si>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</si>
  <si>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</si>
  <si>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場と管渠は、津波被害からの復旧から間もないものが多いが、津波による被災を受けない施設が20年程経過した施設がある。老朽化に伴う更新は、十数年後の見込みだが、更新時期が重なり、多大な予算や財源が必要とならないよう、更新時期を適切に判断する必要がある。</t>
    <phoneticPr fontId="4"/>
  </si>
  <si>
    <t>　農業集落排水事業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既存住宅への接続促進等、水洗化率の向上の取り組みを行っていく。
　また、施設利用率が人口減少などの影響により、毎年減少していることから農業集落排水事業の在り方を再度検討し、健全かつ効率的な運営を行っていく必要がある。</t>
    <phoneticPr fontId="4"/>
  </si>
  <si>
    <t>①　収益的収支比率
　使用料収入は年度末で打ち切り決算を行ったため昨年度より減少したが、一般会計繰入金が増加したことにより、総収益が増加し、維持管理費の増加を抑えたことにより、前年度より比率が高くなった。
④　企業債残高対事業規模比率
　新規の建設事業が無く、新規の借入も抑制しているため、今後も企業債残高は減少しているが、浄化センターの施設更新が見込まれるので数年後には上昇することとなる。。
⑤　経費回収率
　使用料収入は年度末で打ち切り決算を行ったため昨年度より減少し、維持管理費では電気料の値上げに伴う動力費の増加により前年度から大きく減少している。
⑥　汚水処理原価
　前年度に比べ有収水量は減少し、維持管理費電気料の値上げに伴う動力費の増加により、前年度から大きく増加している。
⑦　施設利用率
　有収水量が前年度から減少したため、施設利用率も比例して減少している。
⑧　水洗化率
　昨年度まで区域内での水洗化率は毎年上昇傾向にあったが、人口が減少したことに伴い、水洗化率が若干の減少となった。今後も水洗化に係る啓発活動を行う。</t>
    <rPh sb="17" eb="20">
      <t>ネンドマツ</t>
    </rPh>
    <rPh sb="76" eb="78">
      <t>ゾウカ</t>
    </rPh>
    <rPh sb="79" eb="80">
      <t>オサ</t>
    </rPh>
    <rPh sb="162" eb="164">
      <t>ジョウカ</t>
    </rPh>
    <rPh sb="169" eb="171">
      <t>シセツ</t>
    </rPh>
    <rPh sb="171" eb="173">
      <t>コウシン</t>
    </rPh>
    <rPh sb="174" eb="176">
      <t>ミコ</t>
    </rPh>
    <rPh sb="181" eb="184">
      <t>スウネンゴ</t>
    </rPh>
    <rPh sb="186" eb="188">
      <t>ジョウショウ</t>
    </rPh>
    <rPh sb="238" eb="240">
      <t>イジ</t>
    </rPh>
    <rPh sb="240" eb="243">
      <t>カンリヒ</t>
    </rPh>
    <rPh sb="245" eb="248">
      <t>デンキリョウ</t>
    </rPh>
    <rPh sb="249" eb="251">
      <t>ネア</t>
    </rPh>
    <rPh sb="253" eb="254">
      <t>トモナ</t>
    </rPh>
    <rPh sb="255" eb="258">
      <t>ドウリョクヒ</t>
    </rPh>
    <rPh sb="259" eb="261">
      <t>ゾウカ</t>
    </rPh>
    <rPh sb="264" eb="267">
      <t>ゼンネンド</t>
    </rPh>
    <rPh sb="269" eb="270">
      <t>オオ</t>
    </rPh>
    <rPh sb="272" eb="274">
      <t>ゲンショウ</t>
    </rPh>
    <rPh sb="335" eb="336">
      <t>オオ</t>
    </rPh>
    <rPh sb="338" eb="340">
      <t>ゾウカ</t>
    </rPh>
    <rPh sb="372" eb="374">
      <t>シセツ</t>
    </rPh>
    <rPh sb="374" eb="377">
      <t>リヨウリツ</t>
    </rPh>
    <rPh sb="378" eb="380">
      <t>ヒレイ</t>
    </rPh>
    <rPh sb="417" eb="41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</si>
</sst>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22-443C-8146-69211D3C17ED}"/>
            </c:ext>
          </c:extLst>
        </c:ser>
        <c:dLbls>
          <c:showLegendKey val="0"/>
          <c:showVal val="0"/>
          <c:showCatName val="0"/>
          <c:showSerName val="0"/>
          <c:showPercent val="0"/>
          <c:showBubbleSize val="0"/>
        </c:dLbls>
        <c:gapWidth val="150"/>
        <c:axId val="201664768"/>
        <c:axId val="2016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622-443C-8146-69211D3C17ED}"/>
            </c:ext>
          </c:extLst>
        </c:ser>
        <c:dLbls>
          <c:showLegendKey val="0"/>
          <c:showVal val="0"/>
          <c:showCatName val="0"/>
          <c:showSerName val="0"/>
          <c:showPercent val="0"/>
          <c:showBubbleSize val="0"/>
        </c:dLbls>
        <c:marker val="1"/>
        <c:smooth val="0"/>
        <c:axId val="201664768"/>
        <c:axId val="201671040"/>
      </c:lineChart>
      <c:dateAx>
        <c:axId val="201664768"/>
        <c:scaling>
          <c:orientation val="minMax"/>
        </c:scaling>
        <c:delete val="1"/>
        <c:axPos val="b"/>
        <c:numFmt formatCode="&quot;H&quot;yy" sourceLinked="1"/>
        <c:majorTickMark val="none"/>
        <c:minorTickMark val="none"/>
        <c:tickLblPos val="none"/>
        <c:crossAx val="201671040"/>
        <c:crosses val="autoZero"/>
        <c:auto val="1"/>
        <c:lblOffset val="100"/>
        <c:baseTimeUnit val="years"/>
      </c:dateAx>
      <c:valAx>
        <c:axId val="201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60.13</c:v>
                </c:pt>
                <c:pt idx="1">
                  <c:v>57.59</c:v>
                </c:pt>
                <c:pt idx="2">
                  <c:v>51.58</c:v>
                </c:pt>
                <c:pt idx="3">
                  <c:v>50</c:v>
                </c:pt>
                <c:pt idx="4">
                  <c:v>47.47</c:v>
                </c:pt>
              </c:numCache>
            </c:numRef>
          </c:val>
          <c:extLst>
            <c:ext xmlns:c16="http://schemas.microsoft.com/office/drawing/2014/chart" uri="{C3380CC4-5D6E-409C-BE32-E72D297353CC}">
              <c16:uniqueId val="{00000000-779E-4BF1-AF86-183CCB0AB0C7}"/>
            </c:ext>
          </c:extLst>
        </c:ser>
        <c:dLbls>
          <c:showLegendKey val="0"/>
          <c:showVal val="0"/>
          <c:showCatName val="0"/>
          <c:showSerName val="0"/>
          <c:showPercent val="0"/>
          <c:showBubbleSize val="0"/>
        </c:dLbls>
        <c:gapWidth val="150"/>
        <c:axId val="201971968"/>
        <c:axId val="2019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79E-4BF1-AF86-183CCB0AB0C7}"/>
            </c:ext>
          </c:extLst>
        </c:ser>
        <c:dLbls>
          <c:showLegendKey val="0"/>
          <c:showVal val="0"/>
          <c:showCatName val="0"/>
          <c:showSerName val="0"/>
          <c:showPercent val="0"/>
          <c:showBubbleSize val="0"/>
        </c:dLbls>
        <c:marker val="1"/>
        <c:smooth val="0"/>
        <c:axId val="201971968"/>
        <c:axId val="201974144"/>
      </c:lineChart>
      <c:dateAx>
        <c:axId val="201971968"/>
        <c:scaling>
          <c:orientation val="minMax"/>
        </c:scaling>
        <c:delete val="1"/>
        <c:axPos val="b"/>
        <c:numFmt formatCode="&quot;H&quot;yy" sourceLinked="1"/>
        <c:majorTickMark val="none"/>
        <c:minorTickMark val="none"/>
        <c:tickLblPos val="none"/>
        <c:crossAx val="201974144"/>
        <c:crosses val="autoZero"/>
        <c:auto val="1"/>
        <c:lblOffset val="100"/>
        <c:baseTimeUnit val="years"/>
      </c:dateAx>
      <c:valAx>
        <c:axId val="2019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90.15</c:v>
                </c:pt>
                <c:pt idx="1">
                  <c:v>95.6</c:v>
                </c:pt>
                <c:pt idx="2">
                  <c:v>97.12</c:v>
                </c:pt>
                <c:pt idx="3">
                  <c:v>97.05</c:v>
                </c:pt>
                <c:pt idx="4">
                  <c:v>92.67</c:v>
                </c:pt>
              </c:numCache>
            </c:numRef>
          </c:val>
          <c:extLst>
            <c:ext xmlns:c16="http://schemas.microsoft.com/office/drawing/2014/chart" uri="{C3380CC4-5D6E-409C-BE32-E72D297353CC}">
              <c16:uniqueId val="{00000000-6016-4C25-BEBA-0583CC154775}"/>
            </c:ext>
          </c:extLst>
        </c:ser>
        <c:dLbls>
          <c:showLegendKey val="0"/>
          <c:showVal val="0"/>
          <c:showCatName val="0"/>
          <c:showSerName val="0"/>
          <c:showPercent val="0"/>
          <c:showBubbleSize val="0"/>
        </c:dLbls>
        <c:gapWidth val="150"/>
        <c:axId val="202091136"/>
        <c:axId val="2020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016-4C25-BEBA-0583CC154775}"/>
            </c:ext>
          </c:extLst>
        </c:ser>
        <c:dLbls>
          <c:showLegendKey val="0"/>
          <c:showVal val="0"/>
          <c:showCatName val="0"/>
          <c:showSerName val="0"/>
          <c:showPercent val="0"/>
          <c:showBubbleSize val="0"/>
        </c:dLbls>
        <c:marker val="1"/>
        <c:smooth val="0"/>
        <c:axId val="202091136"/>
        <c:axId val="202097408"/>
      </c:lineChart>
      <c:dateAx>
        <c:axId val="202091136"/>
        <c:scaling>
          <c:orientation val="minMax"/>
        </c:scaling>
        <c:delete val="1"/>
        <c:axPos val="b"/>
        <c:numFmt formatCode="&quot;H&quot;yy" sourceLinked="1"/>
        <c:majorTickMark val="none"/>
        <c:minorTickMark val="none"/>
        <c:tickLblPos val="none"/>
        <c:crossAx val="202097408"/>
        <c:crosses val="autoZero"/>
        <c:auto val="1"/>
        <c:lblOffset val="100"/>
        <c:baseTimeUnit val="years"/>
      </c:dateAx>
      <c:valAx>
        <c:axId val="2020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99.6</c:v>
                </c:pt>
                <c:pt idx="1">
                  <c:v>99.84</c:v>
                </c:pt>
                <c:pt idx="2">
                  <c:v>98.56</c:v>
                </c:pt>
                <c:pt idx="3">
                  <c:v>106.12</c:v>
                </c:pt>
                <c:pt idx="4">
                  <c:v>106.91</c:v>
                </c:pt>
              </c:numCache>
            </c:numRef>
          </c:val>
          <c:extLst>
            <c:ext xmlns:c16="http://schemas.microsoft.com/office/drawing/2014/chart" uri="{C3380CC4-5D6E-409C-BE32-E72D297353CC}">
              <c16:uniqueId val="{00000000-1170-4EE8-823A-D1CFD8D95CF0}"/>
            </c:ext>
          </c:extLst>
        </c:ser>
        <c:dLbls>
          <c:showLegendKey val="0"/>
          <c:showVal val="0"/>
          <c:showCatName val="0"/>
          <c:showSerName val="0"/>
          <c:showPercent val="0"/>
          <c:showBubbleSize val="0"/>
        </c:dLbls>
        <c:gapWidth val="150"/>
        <c:axId val="201706112"/>
        <c:axId val="2017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70-4EE8-823A-D1CFD8D95CF0}"/>
            </c:ext>
          </c:extLst>
        </c:ser>
        <c:dLbls>
          <c:showLegendKey val="0"/>
          <c:showVal val="0"/>
          <c:showCatName val="0"/>
          <c:showSerName val="0"/>
          <c:showPercent val="0"/>
          <c:showBubbleSize val="0"/>
        </c:dLbls>
        <c:marker val="1"/>
        <c:smooth val="0"/>
        <c:axId val="201706112"/>
        <c:axId val="201708288"/>
      </c:lineChart>
      <c:dateAx>
        <c:axId val="201706112"/>
        <c:scaling>
          <c:orientation val="minMax"/>
        </c:scaling>
        <c:delete val="1"/>
        <c:axPos val="b"/>
        <c:numFmt formatCode="&quot;H&quot;yy" sourceLinked="1"/>
        <c:majorTickMark val="none"/>
        <c:minorTickMark val="none"/>
        <c:tickLblPos val="none"/>
        <c:crossAx val="201708288"/>
        <c:crosses val="autoZero"/>
        <c:auto val="1"/>
        <c:lblOffset val="100"/>
        <c:baseTimeUnit val="years"/>
      </c:dateAx>
      <c:valAx>
        <c:axId val="2017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AD-45C3-8E68-49F83DB5D2EA}"/>
            </c:ext>
          </c:extLst>
        </c:ser>
        <c:dLbls>
          <c:showLegendKey val="0"/>
          <c:showVal val="0"/>
          <c:showCatName val="0"/>
          <c:showSerName val="0"/>
          <c:showPercent val="0"/>
          <c:showBubbleSize val="0"/>
        </c:dLbls>
        <c:gapWidth val="150"/>
        <c:axId val="201530368"/>
        <c:axId val="2015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AD-45C3-8E68-49F83DB5D2EA}"/>
            </c:ext>
          </c:extLst>
        </c:ser>
        <c:dLbls>
          <c:showLegendKey val="0"/>
          <c:showVal val="0"/>
          <c:showCatName val="0"/>
          <c:showSerName val="0"/>
          <c:showPercent val="0"/>
          <c:showBubbleSize val="0"/>
        </c:dLbls>
        <c:marker val="1"/>
        <c:smooth val="0"/>
        <c:axId val="201530368"/>
        <c:axId val="201565312"/>
      </c:lineChart>
      <c:dateAx>
        <c:axId val="201530368"/>
        <c:scaling>
          <c:orientation val="minMax"/>
        </c:scaling>
        <c:delete val="1"/>
        <c:axPos val="b"/>
        <c:numFmt formatCode="&quot;H&quot;yy" sourceLinked="1"/>
        <c:majorTickMark val="none"/>
        <c:minorTickMark val="none"/>
        <c:tickLblPos val="none"/>
        <c:crossAx val="201565312"/>
        <c:crosses val="autoZero"/>
        <c:auto val="1"/>
        <c:lblOffset val="100"/>
        <c:baseTimeUnit val="years"/>
      </c:dateAx>
      <c:valAx>
        <c:axId val="2015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A-465C-ACDC-F7555A4842EA}"/>
            </c:ext>
          </c:extLst>
        </c:ser>
        <c:dLbls>
          <c:showLegendKey val="0"/>
          <c:showVal val="0"/>
          <c:showCatName val="0"/>
          <c:showSerName val="0"/>
          <c:showPercent val="0"/>
          <c:showBubbleSize val="0"/>
        </c:dLbls>
        <c:gapWidth val="150"/>
        <c:axId val="201997696"/>
        <c:axId val="2020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A-465C-ACDC-F7555A4842EA}"/>
            </c:ext>
          </c:extLst>
        </c:ser>
        <c:dLbls>
          <c:showLegendKey val="0"/>
          <c:showVal val="0"/>
          <c:showCatName val="0"/>
          <c:showSerName val="0"/>
          <c:showPercent val="0"/>
          <c:showBubbleSize val="0"/>
        </c:dLbls>
        <c:marker val="1"/>
        <c:smooth val="0"/>
        <c:axId val="201997696"/>
        <c:axId val="202003968"/>
      </c:lineChart>
      <c:dateAx>
        <c:axId val="201997696"/>
        <c:scaling>
          <c:orientation val="minMax"/>
        </c:scaling>
        <c:delete val="1"/>
        <c:axPos val="b"/>
        <c:numFmt formatCode="&quot;H&quot;yy" sourceLinked="1"/>
        <c:majorTickMark val="none"/>
        <c:minorTickMark val="none"/>
        <c:tickLblPos val="none"/>
        <c:crossAx val="202003968"/>
        <c:crosses val="autoZero"/>
        <c:auto val="1"/>
        <c:lblOffset val="100"/>
        <c:baseTimeUnit val="years"/>
      </c:dateAx>
      <c:valAx>
        <c:axId val="2020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5-4F7E-9E54-87849A1E0DE6}"/>
            </c:ext>
          </c:extLst>
        </c:ser>
        <c:dLbls>
          <c:showLegendKey val="0"/>
          <c:showVal val="0"/>
          <c:showCatName val="0"/>
          <c:showSerName val="0"/>
          <c:showPercent val="0"/>
          <c:showBubbleSize val="0"/>
        </c:dLbls>
        <c:gapWidth val="150"/>
        <c:axId val="201724288"/>
        <c:axId val="2017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5-4F7E-9E54-87849A1E0DE6}"/>
            </c:ext>
          </c:extLst>
        </c:ser>
        <c:dLbls>
          <c:showLegendKey val="0"/>
          <c:showVal val="0"/>
          <c:showCatName val="0"/>
          <c:showSerName val="0"/>
          <c:showPercent val="0"/>
          <c:showBubbleSize val="0"/>
        </c:dLbls>
        <c:marker val="1"/>
        <c:smooth val="0"/>
        <c:axId val="201724288"/>
        <c:axId val="201726208"/>
      </c:lineChart>
      <c:dateAx>
        <c:axId val="201724288"/>
        <c:scaling>
          <c:orientation val="minMax"/>
        </c:scaling>
        <c:delete val="1"/>
        <c:axPos val="b"/>
        <c:numFmt formatCode="&quot;H&quot;yy" sourceLinked="1"/>
        <c:majorTickMark val="none"/>
        <c:minorTickMark val="none"/>
        <c:tickLblPos val="none"/>
        <c:crossAx val="201726208"/>
        <c:crosses val="autoZero"/>
        <c:auto val="1"/>
        <c:lblOffset val="100"/>
        <c:baseTimeUnit val="years"/>
      </c:dateAx>
      <c:valAx>
        <c:axId val="2017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2-4C4E-ADA8-433352FDF6F4}"/>
            </c:ext>
          </c:extLst>
        </c:ser>
        <c:dLbls>
          <c:showLegendKey val="0"/>
          <c:showVal val="0"/>
          <c:showCatName val="0"/>
          <c:showSerName val="0"/>
          <c:showPercent val="0"/>
          <c:showBubbleSize val="0"/>
        </c:dLbls>
        <c:gapWidth val="150"/>
        <c:axId val="201753344"/>
        <c:axId val="2017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2-4C4E-ADA8-433352FDF6F4}"/>
            </c:ext>
          </c:extLst>
        </c:ser>
        <c:dLbls>
          <c:showLegendKey val="0"/>
          <c:showVal val="0"/>
          <c:showCatName val="0"/>
          <c:showSerName val="0"/>
          <c:showPercent val="0"/>
          <c:showBubbleSize val="0"/>
        </c:dLbls>
        <c:marker val="1"/>
        <c:smooth val="0"/>
        <c:axId val="201753344"/>
        <c:axId val="201755264"/>
      </c:lineChart>
      <c:dateAx>
        <c:axId val="201753344"/>
        <c:scaling>
          <c:orientation val="minMax"/>
        </c:scaling>
        <c:delete val="1"/>
        <c:axPos val="b"/>
        <c:numFmt formatCode="&quot;H&quot;yy" sourceLinked="1"/>
        <c:majorTickMark val="none"/>
        <c:minorTickMark val="none"/>
        <c:tickLblPos val="none"/>
        <c:crossAx val="201755264"/>
        <c:crosses val="autoZero"/>
        <c:auto val="1"/>
        <c:lblOffset val="100"/>
        <c:baseTimeUnit val="years"/>
      </c:dateAx>
      <c:valAx>
        <c:axId val="2017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315.98</c:v>
                </c:pt>
                <c:pt idx="3" formatCode="#,##0.00;&quot;△&quot;#,##0.00;&quot;-&quot;">
                  <c:v>269.43</c:v>
                </c:pt>
                <c:pt idx="4" formatCode="#,##0.00;&quot;△&quot;#,##0.00;&quot;-&quot;">
                  <c:v>243.54</c:v>
                </c:pt>
              </c:numCache>
            </c:numRef>
          </c:val>
          <c:extLst>
            <c:ext xmlns:c16="http://schemas.microsoft.com/office/drawing/2014/chart" uri="{C3380CC4-5D6E-409C-BE32-E72D297353CC}">
              <c16:uniqueId val="{00000000-27E4-43B2-B6D0-F5D1EEE58995}"/>
            </c:ext>
          </c:extLst>
        </c:ser>
        <c:dLbls>
          <c:showLegendKey val="0"/>
          <c:showVal val="0"/>
          <c:showCatName val="0"/>
          <c:showSerName val="0"/>
          <c:showPercent val="0"/>
          <c:showBubbleSize val="0"/>
        </c:dLbls>
        <c:gapWidth val="150"/>
        <c:axId val="201811072"/>
        <c:axId val="2018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7E4-43B2-B6D0-F5D1EEE58995}"/>
            </c:ext>
          </c:extLst>
        </c:ser>
        <c:dLbls>
          <c:showLegendKey val="0"/>
          <c:showVal val="0"/>
          <c:showCatName val="0"/>
          <c:showSerName val="0"/>
          <c:showPercent val="0"/>
          <c:showBubbleSize val="0"/>
        </c:dLbls>
        <c:marker val="1"/>
        <c:smooth val="0"/>
        <c:axId val="201811072"/>
        <c:axId val="201812992"/>
      </c:lineChart>
      <c:dateAx>
        <c:axId val="201811072"/>
        <c:scaling>
          <c:orientation val="minMax"/>
        </c:scaling>
        <c:delete val="1"/>
        <c:axPos val="b"/>
        <c:numFmt formatCode="&quot;H&quot;yy" sourceLinked="1"/>
        <c:majorTickMark val="none"/>
        <c:minorTickMark val="none"/>
        <c:tickLblPos val="none"/>
        <c:crossAx val="201812992"/>
        <c:crosses val="autoZero"/>
        <c:auto val="1"/>
        <c:lblOffset val="100"/>
        <c:baseTimeUnit val="years"/>
      </c:dateAx>
      <c:valAx>
        <c:axId val="201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83.2</c:v>
                </c:pt>
                <c:pt idx="1">
                  <c:v>64.17</c:v>
                </c:pt>
                <c:pt idx="2">
                  <c:v>71.010000000000005</c:v>
                </c:pt>
                <c:pt idx="3">
                  <c:v>78.489999999999995</c:v>
                </c:pt>
                <c:pt idx="4">
                  <c:v>53.23</c:v>
                </c:pt>
              </c:numCache>
            </c:numRef>
          </c:val>
          <c:extLst>
            <c:ext xmlns:c16="http://schemas.microsoft.com/office/drawing/2014/chart" uri="{C3380CC4-5D6E-409C-BE32-E72D297353CC}">
              <c16:uniqueId val="{00000000-6966-4B42-91C9-D257DBF2EB25}"/>
            </c:ext>
          </c:extLst>
        </c:ser>
        <c:dLbls>
          <c:showLegendKey val="0"/>
          <c:showVal val="0"/>
          <c:showCatName val="0"/>
          <c:showSerName val="0"/>
          <c:showPercent val="0"/>
          <c:showBubbleSize val="0"/>
        </c:dLbls>
        <c:gapWidth val="150"/>
        <c:axId val="201836032"/>
        <c:axId val="2018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6966-4B42-91C9-D257DBF2EB25}"/>
            </c:ext>
          </c:extLst>
        </c:ser>
        <c:dLbls>
          <c:showLegendKey val="0"/>
          <c:showVal val="0"/>
          <c:showCatName val="0"/>
          <c:showSerName val="0"/>
          <c:showPercent val="0"/>
          <c:showBubbleSize val="0"/>
        </c:dLbls>
        <c:marker val="1"/>
        <c:smooth val="0"/>
        <c:axId val="201836032"/>
        <c:axId val="201837952"/>
      </c:lineChart>
      <c:dateAx>
        <c:axId val="201836032"/>
        <c:scaling>
          <c:orientation val="minMax"/>
        </c:scaling>
        <c:delete val="1"/>
        <c:axPos val="b"/>
        <c:numFmt formatCode="&quot;H&quot;yy" sourceLinked="1"/>
        <c:majorTickMark val="none"/>
        <c:minorTickMark val="none"/>
        <c:tickLblPos val="none"/>
        <c:crossAx val="201837952"/>
        <c:crosses val="autoZero"/>
        <c:auto val="1"/>
        <c:lblOffset val="100"/>
        <c:baseTimeUnit val="years"/>
      </c:dateAx>
      <c:valAx>
        <c:axId val="2018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226.13</c:v>
                </c:pt>
                <c:pt idx="1">
                  <c:v>292.37</c:v>
                </c:pt>
                <c:pt idx="2">
                  <c:v>279.58999999999997</c:v>
                </c:pt>
                <c:pt idx="3">
                  <c:v>250.58</c:v>
                </c:pt>
                <c:pt idx="4">
                  <c:v>335.99</c:v>
                </c:pt>
              </c:numCache>
            </c:numRef>
          </c:val>
          <c:extLst>
            <c:ext xmlns:c16="http://schemas.microsoft.com/office/drawing/2014/chart" uri="{C3380CC4-5D6E-409C-BE32-E72D297353CC}">
              <c16:uniqueId val="{00000000-1A47-4F87-9355-AB792EA5CE59}"/>
            </c:ext>
          </c:extLst>
        </c:ser>
        <c:dLbls>
          <c:showLegendKey val="0"/>
          <c:showVal val="0"/>
          <c:showCatName val="0"/>
          <c:showSerName val="0"/>
          <c:showPercent val="0"/>
          <c:showBubbleSize val="0"/>
        </c:dLbls>
        <c:gapWidth val="150"/>
        <c:axId val="201942912"/>
        <c:axId val="2019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A47-4F87-9355-AB792EA5CE59}"/>
            </c:ext>
          </c:extLst>
        </c:ser>
        <c:dLbls>
          <c:showLegendKey val="0"/>
          <c:showVal val="0"/>
          <c:showCatName val="0"/>
          <c:showSerName val="0"/>
          <c:showPercent val="0"/>
          <c:showBubbleSize val="0"/>
        </c:dLbls>
        <c:marker val="1"/>
        <c:smooth val="0"/>
        <c:axId val="201942912"/>
        <c:axId val="201949184"/>
      </c:lineChart>
      <c:dateAx>
        <c:axId val="201942912"/>
        <c:scaling>
          <c:orientation val="minMax"/>
        </c:scaling>
        <c:delete val="1"/>
        <c:axPos val="b"/>
        <c:numFmt formatCode="&quot;H&quot;yy" sourceLinked="1"/>
        <c:majorTickMark val="none"/>
        <c:minorTickMark val="none"/>
        <c:tickLblPos val="none"/>
        <c:crossAx val="201949184"/>
        <c:crosses val="autoZero"/>
        <c:auto val="1"/>
        <c:lblOffset val="100"/>
        <c:baseTimeUnit val="years"/>
      </c:dateAx>
      <c:valAx>
        <c:axId val="201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陸前高田市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17970</v>
      </c>
      <c r="AM8" s="45"/>
      <c r="AN8" s="45"/>
      <c r="AO8" s="45"/>
      <c r="AP8" s="45"/>
      <c r="AQ8" s="45"/>
      <c r="AR8" s="45"/>
      <c r="AS8" s="45"/>
      <c r="AT8" s="46">
        <f>データ!T6</f>
        <v>231.94</v>
      </c>
      <c r="AU8" s="46"/>
      <c r="AV8" s="46"/>
      <c r="AW8" s="46"/>
      <c r="AX8" s="46"/>
      <c r="AY8" s="46"/>
      <c r="AZ8" s="46"/>
      <c r="BA8" s="46"/>
      <c r="BB8" s="46">
        <f>データ!U6</f>
        <v>77.48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3.6</v>
      </c>
      <c r="Q10" s="46"/>
      <c r="R10" s="46"/>
      <c r="S10" s="46"/>
      <c r="T10" s="46"/>
      <c r="U10" s="46"/>
      <c r="V10" s="46"/>
      <c r="W10" s="46">
        <f>データ!Q6</f>
        <v>90.4</v>
      </c>
      <c r="X10" s="46"/>
      <c r="Y10" s="46"/>
      <c r="Z10" s="46"/>
      <c r="AA10" s="46"/>
      <c r="AB10" s="46"/>
      <c r="AC10" s="46"/>
      <c r="AD10" s="45">
        <f>データ!R6</f>
        <v>3410</v>
      </c>
      <c r="AE10" s="45"/>
      <c r="AF10" s="45"/>
      <c r="AG10" s="45"/>
      <c r="AH10" s="45"/>
      <c r="AI10" s="45"/>
      <c r="AJ10" s="45"/>
      <c r="AK10" s="2"/>
      <c r="AL10" s="45">
        <f>データ!V6</f>
        <v>641</v>
      </c>
      <c r="AM10" s="45"/>
      <c r="AN10" s="45"/>
      <c r="AO10" s="45"/>
      <c r="AP10" s="45"/>
      <c r="AQ10" s="45"/>
      <c r="AR10" s="45"/>
      <c r="AS10" s="45"/>
      <c r="AT10" s="46">
        <f>データ!W6</f>
        <v>0.39</v>
      </c>
      <c r="AU10" s="46"/>
      <c r="AV10" s="46"/>
      <c r="AW10" s="46"/>
      <c r="AX10" s="46"/>
      <c r="AY10" s="46"/>
      <c r="AZ10" s="46"/>
      <c r="BA10" s="46"/>
      <c r="BB10" s="46">
        <f>データ!X6</f>
        <v>1643.59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iN5gsD8SHPXw1a8tBRETK3lY3M8CcH2te9YswUGJiLhqqjMXvGTal3Wavysdfb1Tw3IzuErY5LyQiB3Wzu6kjw==" saltValue="Tlj190IlZjOpLxzWftX1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32107</v>
      </c>
      <c r="D6" s="19">
        <f t="shared" si="3"/>
        <v>47</v>
      </c>
      <c r="E6" s="19">
        <f t="shared" si="3"/>
        <v>17</v>
      </c>
      <c r="F6" s="19">
        <f t="shared" si="3"/>
        <v>5</v>
      </c>
      <c r="G6" s="19">
        <f t="shared" si="3"/>
        <v>0</v>
      </c>
      <c r="H6" s="19" t="str">
        <f t="shared" si="3"/>
        <v>岩手県　陸前高田市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3.6</v>
      </c>
      <c r="Q6" s="20">
        <f t="shared" si="3"/>
        <v>90.4</v>
      </c>
      <c r="R6" s="20">
        <f t="shared" si="3"/>
        <v>3410</v>
      </c>
      <c r="S6" s="20">
        <f t="shared" si="3"/>
        <v>17970</v>
      </c>
      <c r="T6" s="20">
        <f t="shared" si="3"/>
        <v>231.94</v>
      </c>
      <c r="U6" s="20">
        <f t="shared" si="3"/>
        <v>77.48</v>
      </c>
      <c r="V6" s="20">
        <f t="shared" si="3"/>
        <v>641</v>
      </c>
      <c r="W6" s="20">
        <f t="shared" si="3"/>
        <v>0.39</v>
      </c>
      <c r="X6" s="20">
        <f t="shared" si="3"/>
        <v>1643.59</v>
      </c>
      <c r="Y6" s="21">
        <f>IF(Y7="",NA(),Y7)</f>
        <v>99.6</v>
      </c>
      <c r="Z6" s="21">
        <f t="shared" ref="Z6:AH6" si="4">IF(Z7="",NA(),Z7)</f>
        <v>99.84</v>
      </c>
      <c r="AA6" s="21">
        <f t="shared" si="4"/>
        <v>98.56</v>
      </c>
      <c r="AB6" s="21">
        <f t="shared" si="4"/>
        <v>106.12</v>
      </c>
      <c r="AC6" s="21">
        <f t="shared" si="4"/>
        <v>106.91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315.98</v>
      </c>
      <c r="BI6" s="21">
        <f t="shared" si="7"/>
        <v>269.43</v>
      </c>
      <c r="BJ6" s="21">
        <f t="shared" si="7"/>
        <v>243.54</v>
      </c>
      <c r="BK6" s="21">
        <f t="shared" si="7"/>
        <v>789.46</v>
      </c>
      <c r="BL6" s="21">
        <f t="shared" si="7"/>
        <v>826.83</v>
      </c>
      <c r="BM6" s="21">
        <f t="shared" si="7"/>
        <v>867.83</v>
      </c>
      <c r="BN6" s="21">
        <f t="shared" si="7"/>
        <v>791.76</v>
      </c>
      <c r="BO6" s="21">
        <f t="shared" si="7"/>
        <v>900.82</v>
      </c>
      <c r="BP6" s="20" t="str">
        <f>IF(BP7="","",IF(BP7="-","【-】","【"&amp;SUBSTITUTE(TEXT(BP7,"#,##0.00"),"-","△")&amp;"】"))</f>
        <v>【809.19】</v>
      </c>
      <c r="BQ6" s="21">
        <f>IF(BQ7="",NA(),BQ7)</f>
        <v>83.2</v>
      </c>
      <c r="BR6" s="21">
        <f t="shared" ref="BR6:BZ6" si="8">IF(BR7="",NA(),BR7)</f>
        <v>64.17</v>
      </c>
      <c r="BS6" s="21">
        <f t="shared" si="8"/>
        <v>71.010000000000005</v>
      </c>
      <c r="BT6" s="21">
        <f t="shared" si="8"/>
        <v>78.489999999999995</v>
      </c>
      <c r="BU6" s="21">
        <f t="shared" si="8"/>
        <v>53.23</v>
      </c>
      <c r="BV6" s="21">
        <f t="shared" si="8"/>
        <v>57.77</v>
      </c>
      <c r="BW6" s="21">
        <f t="shared" si="8"/>
        <v>57.31</v>
      </c>
      <c r="BX6" s="21">
        <f t="shared" si="8"/>
        <v>57.08</v>
      </c>
      <c r="BY6" s="21">
        <f t="shared" si="8"/>
        <v>56.26</v>
      </c>
      <c r="BZ6" s="21">
        <f t="shared" si="8"/>
        <v>52.94</v>
      </c>
      <c r="CA6" s="20" t="str">
        <f>IF(CA7="","",IF(CA7="-","【-】","【"&amp;SUBSTITUTE(TEXT(CA7,"#,##0.00"),"-","△")&amp;"】"))</f>
        <v>【57.02】</v>
      </c>
      <c r="CB6" s="21">
        <f>IF(CB7="",NA(),CB7)</f>
        <v>226.13</v>
      </c>
      <c r="CC6" s="21">
        <f t="shared" ref="CC6:CK6" si="9">IF(CC7="",NA(),CC7)</f>
        <v>292.37</v>
      </c>
      <c r="CD6" s="21">
        <f t="shared" si="9"/>
        <v>279.58999999999997</v>
      </c>
      <c r="CE6" s="21">
        <f t="shared" si="9"/>
        <v>250.58</v>
      </c>
      <c r="CF6" s="21">
        <f t="shared" si="9"/>
        <v>335.99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60.13</v>
      </c>
      <c r="CN6" s="21">
        <f t="shared" ref="CN6:CV6" si="10">IF(CN7="",NA(),CN7)</f>
        <v>57.59</v>
      </c>
      <c r="CO6" s="21">
        <f t="shared" si="10"/>
        <v>51.58</v>
      </c>
      <c r="CP6" s="21">
        <f t="shared" si="10"/>
        <v>50</v>
      </c>
      <c r="CQ6" s="21">
        <f t="shared" si="10"/>
        <v>47.47</v>
      </c>
      <c r="CR6" s="21">
        <f t="shared" si="10"/>
        <v>50.68</v>
      </c>
      <c r="CS6" s="21">
        <f t="shared" si="10"/>
        <v>50.14</v>
      </c>
      <c r="CT6" s="21">
        <f t="shared" si="10"/>
        <v>54.83</v>
      </c>
      <c r="CU6" s="21">
        <f t="shared" si="10"/>
        <v>66.53</v>
      </c>
      <c r="CV6" s="21">
        <f t="shared" si="10"/>
        <v>52.35</v>
      </c>
      <c r="CW6" s="20" t="str">
        <f>IF(CW7="","",IF(CW7="-","【-】","【"&amp;SUBSTITUTE(TEXT(CW7,"#,##0.00"),"-","△")&amp;"】"))</f>
        <v>【52.55】</v>
      </c>
      <c r="CX6" s="21">
        <f>IF(CX7="",NA(),CX7)</f>
        <v>90.15</v>
      </c>
      <c r="CY6" s="21">
        <f t="shared" ref="CY6:DG6" si="11">IF(CY7="",NA(),CY7)</f>
        <v>95.6</v>
      </c>
      <c r="CZ6" s="21">
        <f t="shared" si="11"/>
        <v>97.12</v>
      </c>
      <c r="DA6" s="21">
        <f t="shared" si="11"/>
        <v>97.05</v>
      </c>
      <c r="DB6" s="21">
        <f t="shared" si="11"/>
        <v>92.67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32107</v>
      </c>
      <c r="D7" s="23">
        <v>47</v>
      </c>
      <c r="E7" s="23">
        <v>17</v>
      </c>
      <c r="F7" s="23">
        <v>5</v>
      </c>
      <c r="G7" s="23">
        <v>0</v>
      </c>
      <c r="H7" s="23" t="s">
        <v>98</v>
      </c>
      <c r="I7" s="23" t="s">
        <v>99</v>
      </c>
      <c r="J7" s="23" t="s">
        <v>100</v>
      </c>
      <c r="K7" s="23" t="s">
        <v>101</v>
      </c>
      <c r="L7" s="23" t="s">
        <v>102</v>
      </c>
      <c r="M7" s="23" t="s">
        <v>103</v>
      </c>
      <c r="N7" s="24" t="s">
        <v>104</v>
      </c>
      <c r="O7" s="24" t="s">
        <v>105</v>
      </c>
      <c r="P7" s="24">
        <v>3.6</v>
      </c>
      <c r="Q7" s="24">
        <v>90.4</v>
      </c>
      <c r="R7" s="24">
        <v>3410</v>
      </c>
      <c r="S7" s="24">
        <v>17970</v>
      </c>
      <c r="T7" s="24">
        <v>231.94</v>
      </c>
      <c r="U7" s="24">
        <v>77.48</v>
      </c>
      <c r="V7" s="24">
        <v>641</v>
      </c>
      <c r="W7" s="24">
        <v>0.39</v>
      </c>
      <c r="X7" s="24">
        <v>1643.59</v>
      </c>
      <c r="Y7" s="24">
        <v>99.6</v>
      </c>
      <c r="Z7" s="24">
        <v>99.84</v>
      </c>
      <c r="AA7" s="24">
        <v>98.56</v>
      </c>
      <c r="AB7" s="24">
        <v>106.12</v>
      </c>
      <c r="AC7" s="24">
        <v>106.91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315.98</v>
      </c>
      <c r="BI7" s="24">
        <v>269.43</v>
      </c>
      <c r="BJ7" s="24">
        <v>243.54</v>
      </c>
      <c r="BK7" s="24">
        <v>789.46</v>
      </c>
      <c r="BL7" s="24">
        <v>826.83</v>
      </c>
      <c r="BM7" s="24">
        <v>867.83</v>
      </c>
      <c r="BN7" s="24">
        <v>791.76</v>
      </c>
      <c r="BO7" s="24">
        <v>900.82</v>
      </c>
      <c r="BP7" s="24">
        <v>809.19</v>
      </c>
      <c r="BQ7" s="24">
        <v>83.2</v>
      </c>
      <c r="BR7" s="24">
        <v>64.17</v>
      </c>
      <c r="BS7" s="24">
        <v>71.010000000000005</v>
      </c>
      <c r="BT7" s="24">
        <v>78.489999999999995</v>
      </c>
      <c r="BU7" s="24">
        <v>53.23</v>
      </c>
      <c r="BV7" s="24">
        <v>57.77</v>
      </c>
      <c r="BW7" s="24">
        <v>57.31</v>
      </c>
      <c r="BX7" s="24">
        <v>57.08</v>
      </c>
      <c r="BY7" s="24">
        <v>56.26</v>
      </c>
      <c r="BZ7" s="24">
        <v>52.94</v>
      </c>
      <c r="CA7" s="24">
        <v>57.02</v>
      </c>
      <c r="CB7" s="24">
        <v>226.13</v>
      </c>
      <c r="CC7" s="24">
        <v>292.37</v>
      </c>
      <c r="CD7" s="24">
        <v>279.58999999999997</v>
      </c>
      <c r="CE7" s="24">
        <v>250.58</v>
      </c>
      <c r="CF7" s="24">
        <v>335.99</v>
      </c>
      <c r="CG7" s="24">
        <v>274.35000000000002</v>
      </c>
      <c r="CH7" s="24">
        <v>273.52</v>
      </c>
      <c r="CI7" s="24">
        <v>274.99</v>
      </c>
      <c r="CJ7" s="24">
        <v>282.08999999999997</v>
      </c>
      <c r="CK7" s="24">
        <v>303.27999999999997</v>
      </c>
      <c r="CL7" s="24">
        <v>273.68</v>
      </c>
      <c r="CM7" s="24">
        <v>60.13</v>
      </c>
      <c r="CN7" s="24">
        <v>57.59</v>
      </c>
      <c r="CO7" s="24">
        <v>51.58</v>
      </c>
      <c r="CP7" s="24">
        <v>50</v>
      </c>
      <c r="CQ7" s="24">
        <v>47.47</v>
      </c>
      <c r="CR7" s="24">
        <v>50.68</v>
      </c>
      <c r="CS7" s="24">
        <v>50.14</v>
      </c>
      <c r="CT7" s="24">
        <v>54.83</v>
      </c>
      <c r="CU7" s="24">
        <v>66.53</v>
      </c>
      <c r="CV7" s="24">
        <v>52.35</v>
      </c>
      <c r="CW7" s="24">
        <v>52.55</v>
      </c>
      <c r="CX7" s="24">
        <v>90.15</v>
      </c>
      <c r="CY7" s="24">
        <v>95.6</v>
      </c>
      <c r="CZ7" s="24">
        <v>97.12</v>
      </c>
      <c r="DA7" s="24">
        <v>97.05</v>
      </c>
      <c r="DB7" s="24">
        <v>92.67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099969</cp:lastModifiedBy>
  <cp:lastPrinted>2024-01-18T07:24:58Z</cp:lastPrinted>
  <dcterms:created xsi:type="dcterms:W3CDTF">2023-12-12T02:52:06Z</dcterms:created>
  <dcterms:modified xsi:type="dcterms:W3CDTF">2024-02-13T08:18:22Z</dcterms:modified>
  <cp:category>
  </cp:category>
</cp:coreProperties>
</file>