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5\02_経営比較分析表\03_市町村→県\32107_陸前高田市●\171_公共下水道（法非適用）\"/>
    </mc:Choice>
  </mc:AlternateContent>
  <workbookProtection workbookAlgorithmName="SHA-512" workbookHashValue="dQp9cg2A3LNEvdytAbOWePwQEFdm/qjrSLDZIe+JSHt1nOwDQTQsuaMc63yng8oMpoyRQBbnsOkt/28fyBsHGA==" workbookSaltValue="76uq7r5vVJ9ipbG4QcQE6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E86" i="4"/>
  <c r="BB10" i="4"/>
  <c r="AT10" i="4"/>
  <c r="P10" i="4"/>
  <c r="I10" i="4"/>
  <c r="AT8" i="4"/>
  <c r="AL8" i="4"/>
  <c r="W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<sst xmlns="http://schemas.openxmlformats.org/spreadsheetml/2006/main" count="236" uniqueCount="120">
  <si>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</si>
  <si>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</si>
  <si>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</si>
  <si>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</si>
  <si>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</si>
  <si>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</si>
  <si>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</si>
  <si>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</si>
  <si>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</si>
  <si>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</si>
  <si>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</si>
  <si>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</si>
  <si>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</si>
  <si>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</si>
  <si>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</si>
  <si>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</si>
  <si>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</si>
  <si>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</si>
  <si>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</si>
  <si>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</si>
  <si>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</si>
  <si>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</si>
  <si>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</si>
  <si>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</si>
  <si>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</si>
  <si>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</si>
  <si>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</si>
  <si>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</si>
  <si>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</si>
  <si>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</si>
  <si>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</si>
  <si>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</si>
  <si>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</si>
  <si>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</si>
  <si>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</si>
  <si>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</si>
  <si>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</si>
  <si>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</si>
  <si>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</si>
  <si>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</si>
  <si>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</si>
  <si>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</si>
  <si>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</si>
  <si>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</si>
  <si>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</si>
  <si>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</si>
  <si>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</si>
  <si>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</si>
  <si>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</si>
  <si>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</si>
  <si>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</si>
  <si>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</si>
  <si>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</si>
  <si>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</si>
  <si>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</si>
  <si>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</si>
  <si>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</si>
  <si>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</si>
  <si>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</si>
  <si>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</si>
  <si>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</si>
  <si>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</si>
  <si>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</si>
  <si>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</si>
  <si>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</si>
  <si>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</si>
  <si>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</si>
  <si>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</si>
  <si>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</si>
  <si>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</si>
  <si>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</si>
  <si>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</si>
  <si>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</si>
  <si>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</si>
  <si>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</si>
  <si>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</si>
  <si>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</si>
  <si>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</si>
  <si>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</si>
  <si>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</si>
  <si>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</si>
  <si>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</si>
  <si>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</si>
  <si>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</si>
  <si>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</si>
  <si>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</si>
  <si>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</si>
  <si>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</si>
  <si>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</si>
  <si>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</si>
  <si>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</si>
  <si>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</si>
  <si>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</si>
  <si>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</si>
  <si>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</si>
  <si>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</si>
  <si>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</si>
  <si>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</si>
  <si>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陸前高田市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</si>
  <si>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</si>
  <si>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</si>
  <si>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</si>
  <si>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</si>
  <si>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</si>
  <si>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</si>
  <si>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</si>
  <si>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</si>
  <si>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</si>
  <si>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</si>
  <si>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</si>
  <si>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</si>
  <si>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</si>
  <si>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</si>
  <si>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</si>
  <si>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</si>
  <si>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</si>
  <si>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</si>
  <si>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　管渠改善率
　令和４年度は、前年度と同様に改良工事を行わなかったため０となった。
　処理場と管渠は、津波被害からの復旧から間もないものが多く、老朽化に伴う更新は、数十年後の見込みだが、更新時期が重なり、多大な予算や財源が必要となることから、更新時期を適切に判断する必要がある。</t>
    <rPh sb="16" eb="19">
      <t>ゼンネンド</t>
    </rPh>
    <rPh sb="20" eb="22">
      <t>ドウヨウ</t>
    </rPh>
    <phoneticPr fontId="4"/>
  </si>
  <si>
    <t>　公共下水道の整備は、津波被害からの復旧を含め一段落したことから、今後は主に維持管理業務を行っていくことになる。今後も継続して安定したサービスを提供し、健全経営を続けていくためには、維持管理費や建設改良費等に係る経費の削減はもとより、事業区域内の空き地への住宅建築や企業事業所の建設による使用料の増加や、既存住宅への接続促進等、水洗化率の向上の取り組みを行っていく。
　なお、令和５年度からは、下水道事業に地方公営企業法を適用し、公営企業会計による会計処理を行っていくこととしている。</t>
    <rPh sb="188" eb="190">
      <t>レイワ</t>
    </rPh>
    <rPh sb="191" eb="193">
      <t>ネンド</t>
    </rPh>
    <rPh sb="197" eb="202">
      <t>ゲスイドウジギョウ</t>
    </rPh>
    <rPh sb="203" eb="205">
      <t>チホウ</t>
    </rPh>
    <rPh sb="205" eb="207">
      <t>コウエイ</t>
    </rPh>
    <rPh sb="207" eb="209">
      <t>キギョウ</t>
    </rPh>
    <rPh sb="209" eb="210">
      <t>ホウ</t>
    </rPh>
    <rPh sb="211" eb="213">
      <t>テキヨウ</t>
    </rPh>
    <rPh sb="215" eb="217">
      <t>コウエイ</t>
    </rPh>
    <rPh sb="217" eb="219">
      <t>キギョウ</t>
    </rPh>
    <rPh sb="219" eb="221">
      <t>カイケイ</t>
    </rPh>
    <rPh sb="224" eb="226">
      <t>カイケイ</t>
    </rPh>
    <rPh sb="226" eb="228">
      <t>ショリ</t>
    </rPh>
    <rPh sb="229" eb="230">
      <t>オコナ</t>
    </rPh>
    <phoneticPr fontId="4"/>
  </si>
  <si>
    <t>①　収益的収支比率
　前年度と比較し4.81ポイント増の99.53%となっており、経営改善が図られているが、収入の多くは一般会計繰入金であることから更なる経営改善が必要である。
④　企業債残高対事業規模比率
　新規の建設事業が無く、新規の借入も抑制しているため、今後も企業債残高は減少していく見込みであり、類似団体より低くなっている。
⑤　経費回収率
　前年度までは、使用料収入で汚水処理費をほぼ賄えていたが、職員給与費や、償還元金の繰上償還の増加により汚水処理費が増加したため、前年から44.5ポイント減となった。
⑥　汚水処理原価
　有収水量は前年度から若干の増となっているが、職員給与費や、償還元金の繰上償還の増加により汚水処理費が増加したため、前年から134.3円の増加となった。
⑦　施設利用率
　災害復旧で、処理方法を変更したことで類似団体と比較し、施設利用率は高く、処理施設は適正となっている。
⑧　水洗化率
　津波被害からの下水道処理区域内の住宅再建が落ち着いたことで、区域内での水洗化率が大きく上昇することはなくなったが、今後も水洗化に係る啓発活動を行う。</t>
    <rPh sb="11" eb="14">
      <t>ゼンネンド</t>
    </rPh>
    <rPh sb="15" eb="17">
      <t>ヒカク</t>
    </rPh>
    <rPh sb="26" eb="27">
      <t>ゾウ</t>
    </rPh>
    <rPh sb="41" eb="43">
      <t>ケイエイ</t>
    </rPh>
    <rPh sb="43" eb="45">
      <t>カイゼン</t>
    </rPh>
    <rPh sb="46" eb="47">
      <t>ハカ</t>
    </rPh>
    <rPh sb="54" eb="56">
      <t>シュウニュウ</t>
    </rPh>
    <rPh sb="57" eb="58">
      <t>オオ</t>
    </rPh>
    <rPh sb="60" eb="62">
      <t>イッパン</t>
    </rPh>
    <rPh sb="62" eb="64">
      <t>カイケイ</t>
    </rPh>
    <rPh sb="64" eb="67">
      <t>クリイレキン</t>
    </rPh>
    <rPh sb="74" eb="75">
      <t>サラ</t>
    </rPh>
    <rPh sb="77" eb="79">
      <t>ケイエイ</t>
    </rPh>
    <rPh sb="79" eb="81">
      <t>カイゼン</t>
    </rPh>
    <rPh sb="82" eb="84">
      <t>ヒツヨウ</t>
    </rPh>
    <rPh sb="159" eb="160">
      <t>ヒク</t>
    </rPh>
    <rPh sb="177" eb="180">
      <t>ゼンネンド</t>
    </rPh>
    <rPh sb="205" eb="207">
      <t>ショクイン</t>
    </rPh>
    <rPh sb="207" eb="210">
      <t>キュウヨヒ</t>
    </rPh>
    <rPh sb="212" eb="214">
      <t>ショウカン</t>
    </rPh>
    <rPh sb="214" eb="216">
      <t>ガンキン</t>
    </rPh>
    <rPh sb="217" eb="219">
      <t>クリアゲ</t>
    </rPh>
    <rPh sb="219" eb="221">
      <t>ショウカン</t>
    </rPh>
    <rPh sb="222" eb="224">
      <t>ゾウカ</t>
    </rPh>
    <rPh sb="227" eb="229">
      <t>オスイ</t>
    </rPh>
    <rPh sb="229" eb="232">
      <t>ショリヒ</t>
    </rPh>
    <rPh sb="233" eb="235">
      <t>ゾウカ</t>
    </rPh>
    <rPh sb="240" eb="242">
      <t>ゼンネン</t>
    </rPh>
    <rPh sb="252" eb="253">
      <t>ゲン</t>
    </rPh>
    <rPh sb="335" eb="336">
      <t>エン</t>
    </rPh>
    <rPh sb="337" eb="339">
      <t>ゾウカ</t>
    </rPh>
    <rPh sb="453" eb="454">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</si>
</sst>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quot;-&quot;">
                  <c:v>4.3499999999999996</c:v>
                </c:pt>
                <c:pt idx="3">
                  <c:v>0</c:v>
                </c:pt>
                <c:pt idx="4">
                  <c:v>0</c:v>
                </c:pt>
              </c:numCache>
            </c:numRef>
          </c:val>
          <c:extLst>
            <c:ext xmlns:c16="http://schemas.microsoft.com/office/drawing/2014/chart" uri="{C3380CC4-5D6E-409C-BE32-E72D297353CC}">
              <c16:uniqueId val="{00000000-B33B-4A20-8D12-45C360A4B7D2}"/>
            </c:ext>
          </c:extLst>
        </c:ser>
        <c:dLbls>
          <c:showLegendKey val="0"/>
          <c:showVal val="0"/>
          <c:showCatName val="0"/>
          <c:showSerName val="0"/>
          <c:showPercent val="0"/>
          <c:showBubbleSize val="0"/>
        </c:dLbls>
        <c:gapWidth val="150"/>
        <c:axId val="215701376"/>
        <c:axId val="21570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0.09</c:v>
                </c:pt>
              </c:numCache>
            </c:numRef>
          </c:val>
          <c:smooth val="0"/>
          <c:extLst>
            <c:ext xmlns:c16="http://schemas.microsoft.com/office/drawing/2014/chart" uri="{C3380CC4-5D6E-409C-BE32-E72D297353CC}">
              <c16:uniqueId val="{00000001-B33B-4A20-8D12-45C360A4B7D2}"/>
            </c:ext>
          </c:extLst>
        </c:ser>
        <c:dLbls>
          <c:showLegendKey val="0"/>
          <c:showVal val="0"/>
          <c:showCatName val="0"/>
          <c:showSerName val="0"/>
          <c:showPercent val="0"/>
          <c:showBubbleSize val="0"/>
        </c:dLbls>
        <c:marker val="1"/>
        <c:smooth val="0"/>
        <c:axId val="215701376"/>
        <c:axId val="215707648"/>
      </c:lineChart>
      <c:dateAx>
        <c:axId val="215701376"/>
        <c:scaling>
          <c:orientation val="minMax"/>
        </c:scaling>
        <c:delete val="1"/>
        <c:axPos val="b"/>
        <c:numFmt formatCode="&quot;H&quot;yy" sourceLinked="1"/>
        <c:majorTickMark val="none"/>
        <c:minorTickMark val="none"/>
        <c:tickLblPos val="none"/>
        <c:crossAx val="215707648"/>
        <c:crosses val="autoZero"/>
        <c:auto val="1"/>
        <c:lblOffset val="100"/>
        <c:baseTimeUnit val="years"/>
      </c:dateAx>
      <c:valAx>
        <c:axId val="21570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7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51.22</c:v>
                </c:pt>
                <c:pt idx="1">
                  <c:v>63.17</c:v>
                </c:pt>
                <c:pt idx="2">
                  <c:v>61.9</c:v>
                </c:pt>
                <c:pt idx="3">
                  <c:v>59.45</c:v>
                </c:pt>
                <c:pt idx="4">
                  <c:v>57.9</c:v>
                </c:pt>
              </c:numCache>
            </c:numRef>
          </c:val>
          <c:extLst>
            <c:ext xmlns:c16="http://schemas.microsoft.com/office/drawing/2014/chart" uri="{C3380CC4-5D6E-409C-BE32-E72D297353CC}">
              <c16:uniqueId val="{00000000-351E-4F9D-B06D-6CEB63FC4C29}"/>
            </c:ext>
          </c:extLst>
        </c:ser>
        <c:dLbls>
          <c:showLegendKey val="0"/>
          <c:showVal val="0"/>
          <c:showCatName val="0"/>
          <c:showSerName val="0"/>
          <c:showPercent val="0"/>
          <c:showBubbleSize val="0"/>
        </c:dLbls>
        <c:gapWidth val="150"/>
        <c:axId val="250812288"/>
        <c:axId val="25081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47.32</c:v>
                </c:pt>
              </c:numCache>
            </c:numRef>
          </c:val>
          <c:smooth val="0"/>
          <c:extLst>
            <c:ext xmlns:c16="http://schemas.microsoft.com/office/drawing/2014/chart" uri="{C3380CC4-5D6E-409C-BE32-E72D297353CC}">
              <c16:uniqueId val="{00000001-351E-4F9D-B06D-6CEB63FC4C29}"/>
            </c:ext>
          </c:extLst>
        </c:ser>
        <c:dLbls>
          <c:showLegendKey val="0"/>
          <c:showVal val="0"/>
          <c:showCatName val="0"/>
          <c:showSerName val="0"/>
          <c:showPercent val="0"/>
          <c:showBubbleSize val="0"/>
        </c:dLbls>
        <c:marker val="1"/>
        <c:smooth val="0"/>
        <c:axId val="250812288"/>
        <c:axId val="250818560"/>
      </c:lineChart>
      <c:dateAx>
        <c:axId val="250812288"/>
        <c:scaling>
          <c:orientation val="minMax"/>
        </c:scaling>
        <c:delete val="1"/>
        <c:axPos val="b"/>
        <c:numFmt formatCode="&quot;H&quot;yy" sourceLinked="1"/>
        <c:majorTickMark val="none"/>
        <c:minorTickMark val="none"/>
        <c:tickLblPos val="none"/>
        <c:crossAx val="250818560"/>
        <c:crosses val="autoZero"/>
        <c:auto val="1"/>
        <c:lblOffset val="100"/>
        <c:baseTimeUnit val="years"/>
      </c:dateAx>
      <c:valAx>
        <c:axId val="25081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8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64.569999999999993</c:v>
                </c:pt>
                <c:pt idx="1">
                  <c:v>77.94</c:v>
                </c:pt>
                <c:pt idx="2">
                  <c:v>82.07</c:v>
                </c:pt>
                <c:pt idx="3">
                  <c:v>82.33</c:v>
                </c:pt>
                <c:pt idx="4">
                  <c:v>88.68</c:v>
                </c:pt>
              </c:numCache>
            </c:numRef>
          </c:val>
          <c:extLst>
            <c:ext xmlns:c16="http://schemas.microsoft.com/office/drawing/2014/chart" uri="{C3380CC4-5D6E-409C-BE32-E72D297353CC}">
              <c16:uniqueId val="{00000000-4B41-4CB3-962B-1DB903D45509}"/>
            </c:ext>
          </c:extLst>
        </c:ser>
        <c:dLbls>
          <c:showLegendKey val="0"/>
          <c:showVal val="0"/>
          <c:showCatName val="0"/>
          <c:showSerName val="0"/>
          <c:showPercent val="0"/>
          <c:showBubbleSize val="0"/>
        </c:dLbls>
        <c:gapWidth val="150"/>
        <c:axId val="250841344"/>
        <c:axId val="25085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81.33</c:v>
                </c:pt>
              </c:numCache>
            </c:numRef>
          </c:val>
          <c:smooth val="0"/>
          <c:extLst>
            <c:ext xmlns:c16="http://schemas.microsoft.com/office/drawing/2014/chart" uri="{C3380CC4-5D6E-409C-BE32-E72D297353CC}">
              <c16:uniqueId val="{00000001-4B41-4CB3-962B-1DB903D45509}"/>
            </c:ext>
          </c:extLst>
        </c:ser>
        <c:dLbls>
          <c:showLegendKey val="0"/>
          <c:showVal val="0"/>
          <c:showCatName val="0"/>
          <c:showSerName val="0"/>
          <c:showPercent val="0"/>
          <c:showBubbleSize val="0"/>
        </c:dLbls>
        <c:marker val="1"/>
        <c:smooth val="0"/>
        <c:axId val="250841344"/>
        <c:axId val="250855808"/>
      </c:lineChart>
      <c:dateAx>
        <c:axId val="250841344"/>
        <c:scaling>
          <c:orientation val="minMax"/>
        </c:scaling>
        <c:delete val="1"/>
        <c:axPos val="b"/>
        <c:numFmt formatCode="&quot;H&quot;yy" sourceLinked="1"/>
        <c:majorTickMark val="none"/>
        <c:minorTickMark val="none"/>
        <c:tickLblPos val="none"/>
        <c:crossAx val="250855808"/>
        <c:crosses val="autoZero"/>
        <c:auto val="1"/>
        <c:lblOffset val="100"/>
        <c:baseTimeUnit val="years"/>
      </c:dateAx>
      <c:valAx>
        <c:axId val="25085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8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94.46</c:v>
                </c:pt>
                <c:pt idx="1">
                  <c:v>94.87</c:v>
                </c:pt>
                <c:pt idx="2">
                  <c:v>92.4</c:v>
                </c:pt>
                <c:pt idx="3">
                  <c:v>94.72</c:v>
                </c:pt>
                <c:pt idx="4">
                  <c:v>99.53</c:v>
                </c:pt>
              </c:numCache>
            </c:numRef>
          </c:val>
          <c:extLst>
            <c:ext xmlns:c16="http://schemas.microsoft.com/office/drawing/2014/chart" uri="{C3380CC4-5D6E-409C-BE32-E72D297353CC}">
              <c16:uniqueId val="{00000000-0462-4880-97AF-69C26519B5D6}"/>
            </c:ext>
          </c:extLst>
        </c:ser>
        <c:dLbls>
          <c:showLegendKey val="0"/>
          <c:showVal val="0"/>
          <c:showCatName val="0"/>
          <c:showSerName val="0"/>
          <c:showPercent val="0"/>
          <c:showBubbleSize val="0"/>
        </c:dLbls>
        <c:gapWidth val="150"/>
        <c:axId val="215738624"/>
        <c:axId val="21615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62-4880-97AF-69C26519B5D6}"/>
            </c:ext>
          </c:extLst>
        </c:ser>
        <c:dLbls>
          <c:showLegendKey val="0"/>
          <c:showVal val="0"/>
          <c:showCatName val="0"/>
          <c:showSerName val="0"/>
          <c:showPercent val="0"/>
          <c:showBubbleSize val="0"/>
        </c:dLbls>
        <c:marker val="1"/>
        <c:smooth val="0"/>
        <c:axId val="215738624"/>
        <c:axId val="216154496"/>
      </c:lineChart>
      <c:dateAx>
        <c:axId val="215738624"/>
        <c:scaling>
          <c:orientation val="minMax"/>
        </c:scaling>
        <c:delete val="1"/>
        <c:axPos val="b"/>
        <c:numFmt formatCode="&quot;H&quot;yy" sourceLinked="1"/>
        <c:majorTickMark val="none"/>
        <c:minorTickMark val="none"/>
        <c:tickLblPos val="none"/>
        <c:crossAx val="216154496"/>
        <c:crosses val="autoZero"/>
        <c:auto val="1"/>
        <c:lblOffset val="100"/>
        <c:baseTimeUnit val="years"/>
      </c:dateAx>
      <c:valAx>
        <c:axId val="21615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73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05-4DE4-B4BB-E4D7238B8B0F}"/>
            </c:ext>
          </c:extLst>
        </c:ser>
        <c:dLbls>
          <c:showLegendKey val="0"/>
          <c:showVal val="0"/>
          <c:showCatName val="0"/>
          <c:showSerName val="0"/>
          <c:showPercent val="0"/>
          <c:showBubbleSize val="0"/>
        </c:dLbls>
        <c:gapWidth val="150"/>
        <c:axId val="216177280"/>
        <c:axId val="21617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05-4DE4-B4BB-E4D7238B8B0F}"/>
            </c:ext>
          </c:extLst>
        </c:ser>
        <c:dLbls>
          <c:showLegendKey val="0"/>
          <c:showVal val="0"/>
          <c:showCatName val="0"/>
          <c:showSerName val="0"/>
          <c:showPercent val="0"/>
          <c:showBubbleSize val="0"/>
        </c:dLbls>
        <c:marker val="1"/>
        <c:smooth val="0"/>
        <c:axId val="216177280"/>
        <c:axId val="216179456"/>
      </c:lineChart>
      <c:dateAx>
        <c:axId val="216177280"/>
        <c:scaling>
          <c:orientation val="minMax"/>
        </c:scaling>
        <c:delete val="1"/>
        <c:axPos val="b"/>
        <c:numFmt formatCode="&quot;H&quot;yy" sourceLinked="1"/>
        <c:majorTickMark val="none"/>
        <c:minorTickMark val="none"/>
        <c:tickLblPos val="none"/>
        <c:crossAx val="216179456"/>
        <c:crosses val="autoZero"/>
        <c:auto val="1"/>
        <c:lblOffset val="100"/>
        <c:baseTimeUnit val="years"/>
      </c:dateAx>
      <c:valAx>
        <c:axId val="21617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17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0F-455E-ABD6-87A2E4849B30}"/>
            </c:ext>
          </c:extLst>
        </c:ser>
        <c:dLbls>
          <c:showLegendKey val="0"/>
          <c:showVal val="0"/>
          <c:showCatName val="0"/>
          <c:showSerName val="0"/>
          <c:showPercent val="0"/>
          <c:showBubbleSize val="0"/>
        </c:dLbls>
        <c:gapWidth val="150"/>
        <c:axId val="246502144"/>
        <c:axId val="24650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0F-455E-ABD6-87A2E4849B30}"/>
            </c:ext>
          </c:extLst>
        </c:ser>
        <c:dLbls>
          <c:showLegendKey val="0"/>
          <c:showVal val="0"/>
          <c:showCatName val="0"/>
          <c:showSerName val="0"/>
          <c:showPercent val="0"/>
          <c:showBubbleSize val="0"/>
        </c:dLbls>
        <c:marker val="1"/>
        <c:smooth val="0"/>
        <c:axId val="246502144"/>
        <c:axId val="246504064"/>
      </c:lineChart>
      <c:dateAx>
        <c:axId val="246502144"/>
        <c:scaling>
          <c:orientation val="minMax"/>
        </c:scaling>
        <c:delete val="1"/>
        <c:axPos val="b"/>
        <c:numFmt formatCode="&quot;H&quot;yy" sourceLinked="1"/>
        <c:majorTickMark val="none"/>
        <c:minorTickMark val="none"/>
        <c:tickLblPos val="none"/>
        <c:crossAx val="246504064"/>
        <c:crosses val="autoZero"/>
        <c:auto val="1"/>
        <c:lblOffset val="100"/>
        <c:baseTimeUnit val="years"/>
      </c:dateAx>
      <c:valAx>
        <c:axId val="24650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5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C0-4BDA-B3D5-A9DC8BA80B5E}"/>
            </c:ext>
          </c:extLst>
        </c:ser>
        <c:dLbls>
          <c:showLegendKey val="0"/>
          <c:showVal val="0"/>
          <c:showCatName val="0"/>
          <c:showSerName val="0"/>
          <c:showPercent val="0"/>
          <c:showBubbleSize val="0"/>
        </c:dLbls>
        <c:gapWidth val="150"/>
        <c:axId val="246542336"/>
        <c:axId val="24654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C0-4BDA-B3D5-A9DC8BA80B5E}"/>
            </c:ext>
          </c:extLst>
        </c:ser>
        <c:dLbls>
          <c:showLegendKey val="0"/>
          <c:showVal val="0"/>
          <c:showCatName val="0"/>
          <c:showSerName val="0"/>
          <c:showPercent val="0"/>
          <c:showBubbleSize val="0"/>
        </c:dLbls>
        <c:marker val="1"/>
        <c:smooth val="0"/>
        <c:axId val="246542336"/>
        <c:axId val="246544256"/>
      </c:lineChart>
      <c:dateAx>
        <c:axId val="246542336"/>
        <c:scaling>
          <c:orientation val="minMax"/>
        </c:scaling>
        <c:delete val="1"/>
        <c:axPos val="b"/>
        <c:numFmt formatCode="&quot;H&quot;yy" sourceLinked="1"/>
        <c:majorTickMark val="none"/>
        <c:minorTickMark val="none"/>
        <c:tickLblPos val="none"/>
        <c:crossAx val="246544256"/>
        <c:crosses val="autoZero"/>
        <c:auto val="1"/>
        <c:lblOffset val="100"/>
        <c:baseTimeUnit val="years"/>
      </c:dateAx>
      <c:valAx>
        <c:axId val="24654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54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04-4DB8-BC5E-FC8A9363967F}"/>
            </c:ext>
          </c:extLst>
        </c:ser>
        <c:dLbls>
          <c:showLegendKey val="0"/>
          <c:showVal val="0"/>
          <c:showCatName val="0"/>
          <c:showSerName val="0"/>
          <c:showPercent val="0"/>
          <c:showBubbleSize val="0"/>
        </c:dLbls>
        <c:gapWidth val="150"/>
        <c:axId val="246587392"/>
        <c:axId val="24658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04-4DB8-BC5E-FC8A9363967F}"/>
            </c:ext>
          </c:extLst>
        </c:ser>
        <c:dLbls>
          <c:showLegendKey val="0"/>
          <c:showVal val="0"/>
          <c:showCatName val="0"/>
          <c:showSerName val="0"/>
          <c:showPercent val="0"/>
          <c:showBubbleSize val="0"/>
        </c:dLbls>
        <c:marker val="1"/>
        <c:smooth val="0"/>
        <c:axId val="246587392"/>
        <c:axId val="246589312"/>
      </c:lineChart>
      <c:dateAx>
        <c:axId val="246587392"/>
        <c:scaling>
          <c:orientation val="minMax"/>
        </c:scaling>
        <c:delete val="1"/>
        <c:axPos val="b"/>
        <c:numFmt formatCode="&quot;H&quot;yy" sourceLinked="1"/>
        <c:majorTickMark val="none"/>
        <c:minorTickMark val="none"/>
        <c:tickLblPos val="none"/>
        <c:crossAx val="246589312"/>
        <c:crosses val="autoZero"/>
        <c:auto val="1"/>
        <c:lblOffset val="100"/>
        <c:baseTimeUnit val="years"/>
      </c:dateAx>
      <c:valAx>
        <c:axId val="24658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58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2569.86</c:v>
                </c:pt>
                <c:pt idx="1">
                  <c:v>2014.67</c:v>
                </c:pt>
                <c:pt idx="2">
                  <c:v>1267.48</c:v>
                </c:pt>
                <c:pt idx="3">
                  <c:v>923.16</c:v>
                </c:pt>
                <c:pt idx="4">
                  <c:v>851.84</c:v>
                </c:pt>
              </c:numCache>
            </c:numRef>
          </c:val>
          <c:extLst>
            <c:ext xmlns:c16="http://schemas.microsoft.com/office/drawing/2014/chart" uri="{C3380CC4-5D6E-409C-BE32-E72D297353CC}">
              <c16:uniqueId val="{00000000-6FC8-466B-BADB-94DD87F57B82}"/>
            </c:ext>
          </c:extLst>
        </c:ser>
        <c:dLbls>
          <c:showLegendKey val="0"/>
          <c:showVal val="0"/>
          <c:showCatName val="0"/>
          <c:showSerName val="0"/>
          <c:showPercent val="0"/>
          <c:showBubbleSize val="0"/>
        </c:dLbls>
        <c:gapWidth val="150"/>
        <c:axId val="250941824"/>
        <c:axId val="25094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1194.56</c:v>
                </c:pt>
              </c:numCache>
            </c:numRef>
          </c:val>
          <c:smooth val="0"/>
          <c:extLst>
            <c:ext xmlns:c16="http://schemas.microsoft.com/office/drawing/2014/chart" uri="{C3380CC4-5D6E-409C-BE32-E72D297353CC}">
              <c16:uniqueId val="{00000001-6FC8-466B-BADB-94DD87F57B82}"/>
            </c:ext>
          </c:extLst>
        </c:ser>
        <c:dLbls>
          <c:showLegendKey val="0"/>
          <c:showVal val="0"/>
          <c:showCatName val="0"/>
          <c:showSerName val="0"/>
          <c:showPercent val="0"/>
          <c:showBubbleSize val="0"/>
        </c:dLbls>
        <c:marker val="1"/>
        <c:smooth val="0"/>
        <c:axId val="250941824"/>
        <c:axId val="250943744"/>
      </c:lineChart>
      <c:dateAx>
        <c:axId val="250941824"/>
        <c:scaling>
          <c:orientation val="minMax"/>
        </c:scaling>
        <c:delete val="1"/>
        <c:axPos val="b"/>
        <c:numFmt formatCode="&quot;H&quot;yy" sourceLinked="1"/>
        <c:majorTickMark val="none"/>
        <c:minorTickMark val="none"/>
        <c:tickLblPos val="none"/>
        <c:crossAx val="250943744"/>
        <c:crosses val="autoZero"/>
        <c:auto val="1"/>
        <c:lblOffset val="100"/>
        <c:baseTimeUnit val="years"/>
      </c:dateAx>
      <c:valAx>
        <c:axId val="25094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9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96.48</c:v>
                </c:pt>
                <c:pt idx="1">
                  <c:v>99.78</c:v>
                </c:pt>
                <c:pt idx="2">
                  <c:v>99.91</c:v>
                </c:pt>
                <c:pt idx="3">
                  <c:v>99.36</c:v>
                </c:pt>
                <c:pt idx="4">
                  <c:v>54.88</c:v>
                </c:pt>
              </c:numCache>
            </c:numRef>
          </c:val>
          <c:extLst>
            <c:ext xmlns:c16="http://schemas.microsoft.com/office/drawing/2014/chart" uri="{C3380CC4-5D6E-409C-BE32-E72D297353CC}">
              <c16:uniqueId val="{00000000-3ABC-4608-B958-0C8FDBFEFACA}"/>
            </c:ext>
          </c:extLst>
        </c:ser>
        <c:dLbls>
          <c:showLegendKey val="0"/>
          <c:showVal val="0"/>
          <c:showCatName val="0"/>
          <c:showSerName val="0"/>
          <c:showPercent val="0"/>
          <c:showBubbleSize val="0"/>
        </c:dLbls>
        <c:gapWidth val="150"/>
        <c:axId val="250675968"/>
        <c:axId val="25067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76.78</c:v>
                </c:pt>
              </c:numCache>
            </c:numRef>
          </c:val>
          <c:smooth val="0"/>
          <c:extLst>
            <c:ext xmlns:c16="http://schemas.microsoft.com/office/drawing/2014/chart" uri="{C3380CC4-5D6E-409C-BE32-E72D297353CC}">
              <c16:uniqueId val="{00000001-3ABC-4608-B958-0C8FDBFEFACA}"/>
            </c:ext>
          </c:extLst>
        </c:ser>
        <c:dLbls>
          <c:showLegendKey val="0"/>
          <c:showVal val="0"/>
          <c:showCatName val="0"/>
          <c:showSerName val="0"/>
          <c:showPercent val="0"/>
          <c:showBubbleSize val="0"/>
        </c:dLbls>
        <c:marker val="1"/>
        <c:smooth val="0"/>
        <c:axId val="250675968"/>
        <c:axId val="250677888"/>
      </c:lineChart>
      <c:dateAx>
        <c:axId val="250675968"/>
        <c:scaling>
          <c:orientation val="minMax"/>
        </c:scaling>
        <c:delete val="1"/>
        <c:axPos val="b"/>
        <c:numFmt formatCode="&quot;H&quot;yy" sourceLinked="1"/>
        <c:majorTickMark val="none"/>
        <c:minorTickMark val="none"/>
        <c:tickLblPos val="none"/>
        <c:crossAx val="250677888"/>
        <c:crosses val="autoZero"/>
        <c:auto val="1"/>
        <c:lblOffset val="100"/>
        <c:baseTimeUnit val="years"/>
      </c:dateAx>
      <c:valAx>
        <c:axId val="25067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67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209.37</c:v>
                </c:pt>
                <c:pt idx="1">
                  <c:v>204.73</c:v>
                </c:pt>
                <c:pt idx="2">
                  <c:v>211.72</c:v>
                </c:pt>
                <c:pt idx="3">
                  <c:v>213.04</c:v>
                </c:pt>
                <c:pt idx="4">
                  <c:v>347.34</c:v>
                </c:pt>
              </c:numCache>
            </c:numRef>
          </c:val>
          <c:extLst>
            <c:ext xmlns:c16="http://schemas.microsoft.com/office/drawing/2014/chart" uri="{C3380CC4-5D6E-409C-BE32-E72D297353CC}">
              <c16:uniqueId val="{00000000-CA02-4926-96C6-E025EAEC09A1}"/>
            </c:ext>
          </c:extLst>
        </c:ser>
        <c:dLbls>
          <c:showLegendKey val="0"/>
          <c:showVal val="0"/>
          <c:showCatName val="0"/>
          <c:showSerName val="0"/>
          <c:showPercent val="0"/>
          <c:showBubbleSize val="0"/>
        </c:dLbls>
        <c:gapWidth val="150"/>
        <c:axId val="250697216"/>
        <c:axId val="25069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224.31</c:v>
                </c:pt>
              </c:numCache>
            </c:numRef>
          </c:val>
          <c:smooth val="0"/>
          <c:extLst>
            <c:ext xmlns:c16="http://schemas.microsoft.com/office/drawing/2014/chart" uri="{C3380CC4-5D6E-409C-BE32-E72D297353CC}">
              <c16:uniqueId val="{00000001-CA02-4926-96C6-E025EAEC09A1}"/>
            </c:ext>
          </c:extLst>
        </c:ser>
        <c:dLbls>
          <c:showLegendKey val="0"/>
          <c:showVal val="0"/>
          <c:showCatName val="0"/>
          <c:showSerName val="0"/>
          <c:showPercent val="0"/>
          <c:showBubbleSize val="0"/>
        </c:dLbls>
        <c:marker val="1"/>
        <c:smooth val="0"/>
        <c:axId val="250697216"/>
        <c:axId val="250699136"/>
      </c:lineChart>
      <c:dateAx>
        <c:axId val="250697216"/>
        <c:scaling>
          <c:orientation val="minMax"/>
        </c:scaling>
        <c:delete val="1"/>
        <c:axPos val="b"/>
        <c:numFmt formatCode="&quot;H&quot;yy" sourceLinked="1"/>
        <c:majorTickMark val="none"/>
        <c:minorTickMark val="none"/>
        <c:tickLblPos val="none"/>
        <c:crossAx val="250699136"/>
        <c:crosses val="autoZero"/>
        <c:auto val="1"/>
        <c:lblOffset val="100"/>
        <c:baseTimeUnit val="years"/>
      </c:dateAx>
      <c:valAx>
        <c:axId val="25069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69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陸前高田市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17970</v>
      </c>
      <c r="AM8" s="42"/>
      <c r="AN8" s="42"/>
      <c r="AO8" s="42"/>
      <c r="AP8" s="42"/>
      <c r="AQ8" s="42"/>
      <c r="AR8" s="42"/>
      <c r="AS8" s="42"/>
      <c r="AT8" s="35">
        <f>データ!T6</f>
        <v>231.94</v>
      </c>
      <c r="AU8" s="35"/>
      <c r="AV8" s="35"/>
      <c r="AW8" s="35"/>
      <c r="AX8" s="35"/>
      <c r="AY8" s="35"/>
      <c r="AZ8" s="35"/>
      <c r="BA8" s="35"/>
      <c r="BB8" s="35">
        <f>データ!U6</f>
        <v>77.48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26.3</v>
      </c>
      <c r="Q10" s="35"/>
      <c r="R10" s="35"/>
      <c r="S10" s="35"/>
      <c r="T10" s="35"/>
      <c r="U10" s="35"/>
      <c r="V10" s="35"/>
      <c r="W10" s="35">
        <f>データ!Q6</f>
        <v>97.22</v>
      </c>
      <c r="X10" s="35"/>
      <c r="Y10" s="35"/>
      <c r="Z10" s="35"/>
      <c r="AA10" s="35"/>
      <c r="AB10" s="35"/>
      <c r="AC10" s="35"/>
      <c r="AD10" s="42">
        <f>データ!R6</f>
        <v>3410</v>
      </c>
      <c r="AE10" s="42"/>
      <c r="AF10" s="42"/>
      <c r="AG10" s="42"/>
      <c r="AH10" s="42"/>
      <c r="AI10" s="42"/>
      <c r="AJ10" s="42"/>
      <c r="AK10" s="2"/>
      <c r="AL10" s="42">
        <f>データ!V6</f>
        <v>4684</v>
      </c>
      <c r="AM10" s="42"/>
      <c r="AN10" s="42"/>
      <c r="AO10" s="42"/>
      <c r="AP10" s="42"/>
      <c r="AQ10" s="42"/>
      <c r="AR10" s="42"/>
      <c r="AS10" s="42"/>
      <c r="AT10" s="35">
        <f>データ!W6</f>
        <v>4.93</v>
      </c>
      <c r="AU10" s="35"/>
      <c r="AV10" s="35"/>
      <c r="AW10" s="35"/>
      <c r="AX10" s="35"/>
      <c r="AY10" s="35"/>
      <c r="AZ10" s="35"/>
      <c r="BA10" s="35"/>
      <c r="BB10" s="35">
        <f>データ!X6</f>
        <v>950.1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119</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43</v>
      </c>
      <c r="N86" s="12" t="s">
        <v>44</v>
      </c>
      <c r="O86" s="12" t="str">
        <f>データ!EO6</f>
        <v>【0.23】</v>
      </c>
    </row>
  </sheetData>
  <sheetProtection algorithmName="SHA-512" hashValue="lbYrCRgM2MHMkxErFz5XKRNCCwXVWIuomrkmhq7OCHf0fcT1xn8+TIjNfkMnnw3geApMCdGJnJrlakEaMP3dig==" saltValue="Hd2PeQGAAB/yfaZswVbyn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32107</v>
      </c>
      <c r="D6" s="19">
        <f t="shared" si="3"/>
        <v>47</v>
      </c>
      <c r="E6" s="19">
        <f t="shared" si="3"/>
        <v>17</v>
      </c>
      <c r="F6" s="19">
        <f t="shared" si="3"/>
        <v>1</v>
      </c>
      <c r="G6" s="19">
        <f t="shared" si="3"/>
        <v>0</v>
      </c>
      <c r="H6" s="19" t="str">
        <f t="shared" si="3"/>
        <v>岩手県　陸前高田市</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26.3</v>
      </c>
      <c r="Q6" s="20">
        <f t="shared" si="3"/>
        <v>97.22</v>
      </c>
      <c r="R6" s="20">
        <f t="shared" si="3"/>
        <v>3410</v>
      </c>
      <c r="S6" s="20">
        <f t="shared" si="3"/>
        <v>17970</v>
      </c>
      <c r="T6" s="20">
        <f t="shared" si="3"/>
        <v>231.94</v>
      </c>
      <c r="U6" s="20">
        <f t="shared" si="3"/>
        <v>77.48</v>
      </c>
      <c r="V6" s="20">
        <f t="shared" si="3"/>
        <v>4684</v>
      </c>
      <c r="W6" s="20">
        <f t="shared" si="3"/>
        <v>4.93</v>
      </c>
      <c r="X6" s="20">
        <f t="shared" si="3"/>
        <v>950.1</v>
      </c>
      <c r="Y6" s="21">
        <f>IF(Y7="",NA(),Y7)</f>
        <v>94.46</v>
      </c>
      <c r="Z6" s="21">
        <f t="shared" ref="Z6:AH6" si="4">IF(Z7="",NA(),Z7)</f>
        <v>94.87</v>
      </c>
      <c r="AA6" s="21">
        <f t="shared" si="4"/>
        <v>92.4</v>
      </c>
      <c r="AB6" s="21">
        <f t="shared" si="4"/>
        <v>94.72</v>
      </c>
      <c r="AC6" s="21">
        <f t="shared" si="4"/>
        <v>99.53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2569.86</v>
      </c>
      <c r="BG6" s="21">
        <f t="shared" ref="BG6:BO6" si="7">IF(BG7="",NA(),BG7)</f>
        <v>2014.67</v>
      </c>
      <c r="BH6" s="21">
        <f t="shared" si="7"/>
        <v>1267.48</v>
      </c>
      <c r="BI6" s="21">
        <f t="shared" si="7"/>
        <v>923.16</v>
      </c>
      <c r="BJ6" s="21">
        <f t="shared" si="7"/>
        <v>851.84</v>
      </c>
      <c r="BK6" s="21">
        <f t="shared" si="7"/>
        <v>1048.23</v>
      </c>
      <c r="BL6" s="21">
        <f t="shared" si="7"/>
        <v>1130.42</v>
      </c>
      <c r="BM6" s="21">
        <f t="shared" si="7"/>
        <v>1245.0999999999999</v>
      </c>
      <c r="BN6" s="21">
        <f t="shared" si="7"/>
        <v>1108.8</v>
      </c>
      <c r="BO6" s="21">
        <f t="shared" si="7"/>
        <v>1194.56</v>
      </c>
      <c r="BP6" s="20" t="str">
        <f>IF(BP7="","",IF(BP7="-","【-】","【"&amp;SUBSTITUTE(TEXT(BP7,"#,##0.00"),"-","△")&amp;"】"))</f>
        <v>【652.82】</v>
      </c>
      <c r="BQ6" s="21">
        <f>IF(BQ7="",NA(),BQ7)</f>
        <v>96.48</v>
      </c>
      <c r="BR6" s="21">
        <f t="shared" ref="BR6:BZ6" si="8">IF(BR7="",NA(),BR7)</f>
        <v>99.78</v>
      </c>
      <c r="BS6" s="21">
        <f t="shared" si="8"/>
        <v>99.91</v>
      </c>
      <c r="BT6" s="21">
        <f t="shared" si="8"/>
        <v>99.36</v>
      </c>
      <c r="BU6" s="21">
        <f t="shared" si="8"/>
        <v>54.88</v>
      </c>
      <c r="BV6" s="21">
        <f t="shared" si="8"/>
        <v>78.92</v>
      </c>
      <c r="BW6" s="21">
        <f t="shared" si="8"/>
        <v>74.17</v>
      </c>
      <c r="BX6" s="21">
        <f t="shared" si="8"/>
        <v>79.77</v>
      </c>
      <c r="BY6" s="21">
        <f t="shared" si="8"/>
        <v>79.63</v>
      </c>
      <c r="BZ6" s="21">
        <f t="shared" si="8"/>
        <v>76.78</v>
      </c>
      <c r="CA6" s="20" t="str">
        <f>IF(CA7="","",IF(CA7="-","【-】","【"&amp;SUBSTITUTE(TEXT(CA7,"#,##0.00"),"-","△")&amp;"】"))</f>
        <v>【97.61】</v>
      </c>
      <c r="CB6" s="21">
        <f>IF(CB7="",NA(),CB7)</f>
        <v>209.37</v>
      </c>
      <c r="CC6" s="21">
        <f t="shared" ref="CC6:CK6" si="9">IF(CC7="",NA(),CC7)</f>
        <v>204.73</v>
      </c>
      <c r="CD6" s="21">
        <f t="shared" si="9"/>
        <v>211.72</v>
      </c>
      <c r="CE6" s="21">
        <f t="shared" si="9"/>
        <v>213.04</v>
      </c>
      <c r="CF6" s="21">
        <f t="shared" si="9"/>
        <v>347.34</v>
      </c>
      <c r="CG6" s="21">
        <f t="shared" si="9"/>
        <v>220.31</v>
      </c>
      <c r="CH6" s="21">
        <f t="shared" si="9"/>
        <v>230.95</v>
      </c>
      <c r="CI6" s="21">
        <f t="shared" si="9"/>
        <v>214.56</v>
      </c>
      <c r="CJ6" s="21">
        <f t="shared" si="9"/>
        <v>213.66</v>
      </c>
      <c r="CK6" s="21">
        <f t="shared" si="9"/>
        <v>224.31</v>
      </c>
      <c r="CL6" s="20" t="str">
        <f>IF(CL7="","",IF(CL7="-","【-】","【"&amp;SUBSTITUTE(TEXT(CL7,"#,##0.00"),"-","△")&amp;"】"))</f>
        <v>【138.29】</v>
      </c>
      <c r="CM6" s="21">
        <f>IF(CM7="",NA(),CM7)</f>
        <v>51.22</v>
      </c>
      <c r="CN6" s="21">
        <f t="shared" ref="CN6:CV6" si="10">IF(CN7="",NA(),CN7)</f>
        <v>63.17</v>
      </c>
      <c r="CO6" s="21">
        <f t="shared" si="10"/>
        <v>61.9</v>
      </c>
      <c r="CP6" s="21">
        <f t="shared" si="10"/>
        <v>59.45</v>
      </c>
      <c r="CQ6" s="21">
        <f t="shared" si="10"/>
        <v>57.9</v>
      </c>
      <c r="CR6" s="21">
        <f t="shared" si="10"/>
        <v>49.68</v>
      </c>
      <c r="CS6" s="21">
        <f t="shared" si="10"/>
        <v>49.27</v>
      </c>
      <c r="CT6" s="21">
        <f t="shared" si="10"/>
        <v>49.47</v>
      </c>
      <c r="CU6" s="21">
        <f t="shared" si="10"/>
        <v>48.19</v>
      </c>
      <c r="CV6" s="21">
        <f t="shared" si="10"/>
        <v>47.32</v>
      </c>
      <c r="CW6" s="20" t="str">
        <f>IF(CW7="","",IF(CW7="-","【-】","【"&amp;SUBSTITUTE(TEXT(CW7,"#,##0.00"),"-","△")&amp;"】"))</f>
        <v>【59.10】</v>
      </c>
      <c r="CX6" s="21">
        <f>IF(CX7="",NA(),CX7)</f>
        <v>64.569999999999993</v>
      </c>
      <c r="CY6" s="21">
        <f t="shared" ref="CY6:DG6" si="11">IF(CY7="",NA(),CY7)</f>
        <v>77.94</v>
      </c>
      <c r="CZ6" s="21">
        <f t="shared" si="11"/>
        <v>82.07</v>
      </c>
      <c r="DA6" s="21">
        <f t="shared" si="11"/>
        <v>82.33</v>
      </c>
      <c r="DB6" s="21">
        <f t="shared" si="11"/>
        <v>88.68</v>
      </c>
      <c r="DC6" s="21">
        <f t="shared" si="11"/>
        <v>83.35</v>
      </c>
      <c r="DD6" s="21">
        <f t="shared" si="11"/>
        <v>83.16</v>
      </c>
      <c r="DE6" s="21">
        <f t="shared" si="11"/>
        <v>82.06</v>
      </c>
      <c r="DF6" s="21">
        <f t="shared" si="11"/>
        <v>82.26</v>
      </c>
      <c r="DG6" s="21">
        <f t="shared" si="11"/>
        <v>81.33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1">
        <f t="shared" si="14"/>
        <v>4.3499999999999996</v>
      </c>
      <c r="EH6" s="20">
        <f t="shared" si="14"/>
        <v>0</v>
      </c>
      <c r="EI6" s="20">
        <f t="shared" si="14"/>
        <v>0</v>
      </c>
      <c r="EJ6" s="21">
        <f t="shared" si="14"/>
        <v>0.12</v>
      </c>
      <c r="EK6" s="21">
        <f t="shared" si="14"/>
        <v>0.1</v>
      </c>
      <c r="EL6" s="21">
        <f t="shared" si="14"/>
        <v>0.32</v>
      </c>
      <c r="EM6" s="21">
        <f t="shared" si="14"/>
        <v>0.1</v>
      </c>
      <c r="EN6" s="21">
        <f t="shared" si="14"/>
        <v>0.09</v>
      </c>
      <c r="EO6" s="20" t="str">
        <f>IF(EO7="","",IF(EO7="-","【-】","【"&amp;SUBSTITUTE(TEXT(EO7,"#,##0.00"),"-","△")&amp;"】"))</f>
        <v>【0.23】</v>
      </c>
    </row>
    <row r="7" spans="1:145" s="22" customFormat="1" x14ac:dyDescent="0.15">
      <c r="A7" s="14"/>
      <c r="B7" s="23">
        <v>2022</v>
      </c>
      <c r="C7" s="23">
        <v>32107</v>
      </c>
      <c r="D7" s="23">
        <v>47</v>
      </c>
      <c r="E7" s="23">
        <v>17</v>
      </c>
      <c r="F7" s="23">
        <v>1</v>
      </c>
      <c r="G7" s="23">
        <v>0</v>
      </c>
      <c r="H7" s="23" t="s">
        <v>98</v>
      </c>
      <c r="I7" s="23" t="s">
        <v>99</v>
      </c>
      <c r="J7" s="23" t="s">
        <v>100</v>
      </c>
      <c r="K7" s="23" t="s">
        <v>101</v>
      </c>
      <c r="L7" s="23" t="s">
        <v>102</v>
      </c>
      <c r="M7" s="23" t="s">
        <v>103</v>
      </c>
      <c r="N7" s="24" t="s">
        <v>104</v>
      </c>
      <c r="O7" s="24" t="s">
        <v>105</v>
      </c>
      <c r="P7" s="24">
        <v>26.3</v>
      </c>
      <c r="Q7" s="24">
        <v>97.22</v>
      </c>
      <c r="R7" s="24">
        <v>3410</v>
      </c>
      <c r="S7" s="24">
        <v>17970</v>
      </c>
      <c r="T7" s="24">
        <v>231.94</v>
      </c>
      <c r="U7" s="24">
        <v>77.48</v>
      </c>
      <c r="V7" s="24">
        <v>4684</v>
      </c>
      <c r="W7" s="24">
        <v>4.93</v>
      </c>
      <c r="X7" s="24">
        <v>950.1</v>
      </c>
      <c r="Y7" s="24">
        <v>94.46</v>
      </c>
      <c r="Z7" s="24">
        <v>94.87</v>
      </c>
      <c r="AA7" s="24">
        <v>92.4</v>
      </c>
      <c r="AB7" s="24">
        <v>94.72</v>
      </c>
      <c r="AC7" s="24">
        <v>99.53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2569.86</v>
      </c>
      <c r="BG7" s="24">
        <v>2014.67</v>
      </c>
      <c r="BH7" s="24">
        <v>1267.48</v>
      </c>
      <c r="BI7" s="24">
        <v>923.16</v>
      </c>
      <c r="BJ7" s="24">
        <v>851.84</v>
      </c>
      <c r="BK7" s="24">
        <v>1048.23</v>
      </c>
      <c r="BL7" s="24">
        <v>1130.42</v>
      </c>
      <c r="BM7" s="24">
        <v>1245.0999999999999</v>
      </c>
      <c r="BN7" s="24">
        <v>1108.8</v>
      </c>
      <c r="BO7" s="24">
        <v>1194.56</v>
      </c>
      <c r="BP7" s="24">
        <v>652.82000000000005</v>
      </c>
      <c r="BQ7" s="24">
        <v>96.48</v>
      </c>
      <c r="BR7" s="24">
        <v>99.78</v>
      </c>
      <c r="BS7" s="24">
        <v>99.91</v>
      </c>
      <c r="BT7" s="24">
        <v>99.36</v>
      </c>
      <c r="BU7" s="24">
        <v>54.88</v>
      </c>
      <c r="BV7" s="24">
        <v>78.92</v>
      </c>
      <c r="BW7" s="24">
        <v>74.17</v>
      </c>
      <c r="BX7" s="24">
        <v>79.77</v>
      </c>
      <c r="BY7" s="24">
        <v>79.63</v>
      </c>
      <c r="BZ7" s="24">
        <v>76.78</v>
      </c>
      <c r="CA7" s="24">
        <v>97.61</v>
      </c>
      <c r="CB7" s="24">
        <v>209.37</v>
      </c>
      <c r="CC7" s="24">
        <v>204.73</v>
      </c>
      <c r="CD7" s="24">
        <v>211.72</v>
      </c>
      <c r="CE7" s="24">
        <v>213.04</v>
      </c>
      <c r="CF7" s="24">
        <v>347.34</v>
      </c>
      <c r="CG7" s="24">
        <v>220.31</v>
      </c>
      <c r="CH7" s="24">
        <v>230.95</v>
      </c>
      <c r="CI7" s="24">
        <v>214.56</v>
      </c>
      <c r="CJ7" s="24">
        <v>213.66</v>
      </c>
      <c r="CK7" s="24">
        <v>224.31</v>
      </c>
      <c r="CL7" s="24">
        <v>138.29</v>
      </c>
      <c r="CM7" s="24">
        <v>51.22</v>
      </c>
      <c r="CN7" s="24">
        <v>63.17</v>
      </c>
      <c r="CO7" s="24">
        <v>61.9</v>
      </c>
      <c r="CP7" s="24">
        <v>59.45</v>
      </c>
      <c r="CQ7" s="24">
        <v>57.9</v>
      </c>
      <c r="CR7" s="24">
        <v>49.68</v>
      </c>
      <c r="CS7" s="24">
        <v>49.27</v>
      </c>
      <c r="CT7" s="24">
        <v>49.47</v>
      </c>
      <c r="CU7" s="24">
        <v>48.19</v>
      </c>
      <c r="CV7" s="24">
        <v>47.32</v>
      </c>
      <c r="CW7" s="24">
        <v>59.1</v>
      </c>
      <c r="CX7" s="24">
        <v>64.569999999999993</v>
      </c>
      <c r="CY7" s="24">
        <v>77.94</v>
      </c>
      <c r="CZ7" s="24">
        <v>82.07</v>
      </c>
      <c r="DA7" s="24">
        <v>82.33</v>
      </c>
      <c r="DB7" s="24">
        <v>88.68</v>
      </c>
      <c r="DC7" s="24">
        <v>83.35</v>
      </c>
      <c r="DD7" s="24">
        <v>83.16</v>
      </c>
      <c r="DE7" s="24">
        <v>82.06</v>
      </c>
      <c r="DF7" s="24">
        <v>82.26</v>
      </c>
      <c r="DG7" s="24">
        <v>81.33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4.3499999999999996</v>
      </c>
      <c r="EH7" s="24">
        <v>0</v>
      </c>
      <c r="EI7" s="24">
        <v>0</v>
      </c>
      <c r="EJ7" s="24">
        <v>0.12</v>
      </c>
      <c r="EK7" s="24">
        <v>0.1</v>
      </c>
      <c r="EL7" s="24">
        <v>0.32</v>
      </c>
      <c r="EM7" s="24">
        <v>0.1</v>
      </c>
      <c r="EN7" s="24">
        <v>0.09</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099969</cp:lastModifiedBy>
  <cp:lastPrinted>2024-01-18T07:24:21Z</cp:lastPrinted>
  <dcterms:created xsi:type="dcterms:W3CDTF">2023-12-12T02:46:10Z</dcterms:created>
  <dcterms:modified xsi:type="dcterms:W3CDTF">2024-02-13T08:17:58Z</dcterms:modified>
  <cp:category>
  </cp:category>
</cp:coreProperties>
</file>