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ity.ichinoseki.iwate.jp\FileShare\R05\部課共有\市長部局\上下水道部\下水道課\01_下水道経営管理係\02_決算\03_経営比較分析表\R04決算\"/>
    </mc:Choice>
  </mc:AlternateContent>
  <xr:revisionPtr revIDLastSave="0" documentId="13_ncr:1_{7EB1F2F1-3FE9-42DE-A29C-2B6D45517812}" xr6:coauthVersionLast="47" xr6:coauthVersionMax="47" xr10:uidLastSave="{00000000-0000-0000-0000-000000000000}"/>
  <workbookProtection workbookAlgorithmName="SHA-512" workbookHashValue="fcXO5MWRJujhQM5kh6rXlg8sh9VU3a2gi2E4/1pg+icvuC6pW0tMAUFrrv2SB0zesqXAA9dxAWwL+dv9sVt7mw==" workbookSaltValue="0lre7RjfrL3pCMHhQClg8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Q6" i="5"/>
  <c r="P6" i="5"/>
  <c r="O6" i="5"/>
  <c r="N6" i="5"/>
  <c r="B10" i="4" s="1"/>
  <c r="M6" i="5"/>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F85" i="4"/>
  <c r="E85" i="4"/>
  <c r="BB10" i="4"/>
  <c r="AT10" i="4"/>
  <c r="AL10" i="4"/>
  <c r="AD10" i="4"/>
  <c r="W10" i="4"/>
  <c r="P10" i="4"/>
  <c r="I10" i="4"/>
  <c r="AL8" i="4"/>
  <c r="AD8" i="4"/>
  <c r="W8" i="4"/>
  <c r="P8" i="4"/>
  <c r="I8"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<sst xmlns="http://schemas.openxmlformats.org/spreadsheetml/2006/main" count="275" uniqueCount="118">
  <si>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</si>
  <si>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</si>
  <si>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</si>
  <si>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</si>
  <si>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</si>
  <si>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</si>
  <si>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</si>
  <si>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</si>
  <si>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</si>
  <si>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</si>
  <si>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</si>
  <si>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</si>
  <si>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</si>
  <si>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</si>
  <si>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</si>
  <si>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</si>
  <si>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</si>
  <si>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</si>
  <si>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</si>
  <si>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</si>
  <si>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</si>
  <si>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</si>
  <si>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</si>
  <si>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</si>
  <si>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</si>
  <si>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</si>
  <si>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</si>
  <si>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</si>
  <si>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</si>
  <si>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</si>
  <si>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</si>
  <si>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</si>
  <si>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</si>
  <si>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</si>
  <si>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</si>
  <si>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</si>
  <si>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</si>
  <si>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</si>
  <si>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</si>
  <si>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</si>
  <si>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</si>
  <si>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</si>
  <si>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</si>
  <si>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</si>
  <si>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</si>
  <si>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</si>
  <si>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</si>
  <si>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</si>
  <si>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</si>
  <si>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</si>
  <si>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</si>
  <si>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</si>
  <si>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</si>
  <si>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</si>
  <si>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</si>
  <si>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</si>
  <si>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</si>
  <si>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</si>
  <si>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</si>
  <si>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</si>
  <si>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</si>
  <si>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</si>
  <si>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</si>
  <si>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</si>
  <si>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</si>
  <si>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</si>
  <si>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</si>
  <si>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</si>
  <si>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</si>
  <si>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</si>
  <si>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</si>
  <si>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</si>
  <si>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</si>
  <si>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</si>
  <si>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</si>
  <si>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</si>
  <si>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</si>
  <si>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</si>
  <si>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</si>
  <si>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</si>
  <si>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</si>
  <si>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</si>
  <si>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</si>
  <si>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</si>
  <si>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</si>
  <si>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</si>
  <si>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</si>
  <si>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</si>
  <si>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</si>
  <si>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</si>
  <si>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</si>
  <si>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</si>
  <si>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</si>
  <si>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</si>
  <si>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</si>
  <si>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</si>
  <si>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</si>
  <si>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</si>
  <si>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</si>
  <si>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</si>
  <si>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</si>
  <si>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</si>
  <si>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</si>
  <si>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</si>
  <si>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</si>
  <si>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</si>
  <si>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</si>
  <si>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</si>
  <si>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</si>
  <si>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</si>
  <si>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</si>
  <si>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</si>
  <si>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</si>
  <si>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</si>
  <si>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</si>
  <si>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令和２年度の法適化から３回目の決算となった。　　
　経常収支比率や経費回収率は、類似団体平均・全国平均を上回ったが、他会計繰入金に依存している状況であることから、使用料収入の増、費用の節減に努め、経営改善を図っていく。
　また、令和４年度に実施した汚水処理計画及び経営戦略の見直しを踏まえ、経営健全化に向けて計画的に取り組んでいく。</t>
    <rPh sb="53" eb="55">
      <t>ウワマワ</t>
    </rPh>
    <rPh sb="121" eb="123">
      <t>ジッシ</t>
    </rPh>
    <rPh sb="131" eb="132">
      <t>オヨ</t>
    </rPh>
    <phoneticPr fontId="4"/>
  </si>
  <si>
    <t>　令和２年度の法適化から３回目の決算となった。　
　経常収支比率は、類似団体平均・全国平均を若干上回っているものの、他会計繰入金に依存している状況である。
　流動比率は、類似団体平均・全国平均を大きく下回っているが、法適化して間もないこともあり流動資産が少ない状況にある。また、令和３年度より大きく上回ったのは工事の繰り越しによる国庫補助によるものである。
　企業債残高対事業規模比率は、類似団体平均・全国平均を上回ったが、これは令和３年度に実施予定であった工事の繰り越しによるものである。
　経費回収率は、類似団体平均・全国平均を上回っているものの、他会計繰入金に依存している状況である。
　汚水処理原価は、類似団体平均・全国平均を下回っているが、操出基準によるところが大きく、他会計繰入金に依存している状況である。
　施設利用率は、類似団体平均・全国平均を大きく下回っていることから、水洗化率の向上に向けた更なる取り組みや処理施設のダウンサイジング等を図っていく必要がある。
　水洗化率は、類似団体平均・全国平均を下回っており、更なる普及活動を通じて向上させていく必要がある。</t>
    <rPh sb="97" eb="98">
      <t>オオ</t>
    </rPh>
    <rPh sb="100" eb="102">
      <t>シタマワ</t>
    </rPh>
    <rPh sb="110" eb="111">
      <t>カ</t>
    </rPh>
    <rPh sb="113" eb="114">
      <t>マ</t>
    </rPh>
    <rPh sb="122" eb="124">
      <t>リュウドウ</t>
    </rPh>
    <rPh sb="124" eb="126">
      <t>シサン</t>
    </rPh>
    <rPh sb="127" eb="128">
      <t>スク</t>
    </rPh>
    <rPh sb="130" eb="132">
      <t>ジョウキョウ</t>
    </rPh>
    <rPh sb="139" eb="141">
      <t>レイワ</t>
    </rPh>
    <rPh sb="142" eb="144">
      <t>ネンド</t>
    </rPh>
    <rPh sb="146" eb="147">
      <t>オオ</t>
    </rPh>
    <rPh sb="149" eb="151">
      <t>ウワマワ</t>
    </rPh>
    <rPh sb="155" eb="157">
      <t>コウジ</t>
    </rPh>
    <rPh sb="158" eb="159">
      <t>ク</t>
    </rPh>
    <rPh sb="160" eb="161">
      <t>コ</t>
    </rPh>
    <rPh sb="165" eb="167">
      <t>コッコ</t>
    </rPh>
    <rPh sb="254" eb="256">
      <t>ルイジ</t>
    </rPh>
    <rPh sb="256" eb="258">
      <t>ダンタイ</t>
    </rPh>
    <rPh sb="258" eb="260">
      <t>ヘイキン</t>
    </rPh>
    <rPh sb="261" eb="263">
      <t>ゼンコク</t>
    </rPh>
    <rPh sb="263" eb="265">
      <t>ヘイキン</t>
    </rPh>
    <rPh sb="266" eb="268">
      <t>ウワマワ</t>
    </rPh>
    <rPh sb="276" eb="277">
      <t>タ</t>
    </rPh>
    <rPh sb="277" eb="279">
      <t>カイケイ</t>
    </rPh>
    <rPh sb="279" eb="281">
      <t>クリイレ</t>
    </rPh>
    <rPh sb="281" eb="282">
      <t>キン</t>
    </rPh>
    <rPh sb="283" eb="285">
      <t>イゾン</t>
    </rPh>
    <rPh sb="289" eb="291">
      <t>ジョウキョウ</t>
    </rPh>
    <rPh sb="305" eb="307">
      <t>ルイジ</t>
    </rPh>
    <rPh sb="307" eb="309">
      <t>ダンタイ</t>
    </rPh>
    <rPh sb="309" eb="311">
      <t>ヘイキン</t>
    </rPh>
    <rPh sb="312" eb="314">
      <t>ゼンコク</t>
    </rPh>
    <rPh sb="314" eb="316">
      <t>ヘイキン</t>
    </rPh>
    <rPh sb="325" eb="327">
      <t>クリダシ</t>
    </rPh>
    <rPh sb="327" eb="329">
      <t>キジュン</t>
    </rPh>
    <rPh sb="336" eb="337">
      <t>オオ</t>
    </rPh>
    <rPh sb="340" eb="341">
      <t>タ</t>
    </rPh>
    <rPh sb="341" eb="343">
      <t>カイケイ</t>
    </rPh>
    <rPh sb="343" eb="345">
      <t>クリイレ</t>
    </rPh>
    <rPh sb="345" eb="346">
      <t>キン</t>
    </rPh>
    <rPh sb="347" eb="349">
      <t>イゾン</t>
    </rPh>
    <rPh sb="353" eb="355">
      <t>ジョウキョウ</t>
    </rPh>
    <rPh sb="374" eb="376">
      <t>ヒツヨウ</t>
    </rPh>
    <rPh sb="402" eb="403">
      <t>ム</t>
    </rPh>
    <rPh sb="405" eb="406">
      <t>サラ</t>
    </rPh>
    <rPh sb="408" eb="409">
      <t>ト</t>
    </rPh>
    <rPh sb="410" eb="411">
      <t>ク</t>
    </rPh>
    <rPh sb="466" eb="467">
      <t>サラ</t>
    </rPh>
    <phoneticPr fontId="4"/>
  </si>
  <si>
    <t>　老朽化の状況は全体的に類似団体平均・全国平均を下回っている状況であるが、今後、老朽化に伴う施設の更新改修が増加することが見込まれることから、長寿命化計画を基に計画的な実施を進めていく。</t>
    <rPh sb="71" eb="75">
      <t>チョウジュミョウカ</t>
    </rPh>
    <rPh sb="75" eb="77">
      <t>ケイカク</t>
    </rPh>
    <rPh sb="78" eb="79">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</si>
</sst>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95D-4D58-8F05-0418B2394C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D95D-4D58-8F05-0418B2394C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37.770000000000003</c:v>
                </c:pt>
                <c:pt idx="3">
                  <c:v>37.159999999999997</c:v>
                </c:pt>
                <c:pt idx="4">
                  <c:v>36.4</c:v>
                </c:pt>
              </c:numCache>
            </c:numRef>
          </c:val>
          <c:extLst>
            <c:ext xmlns:c16="http://schemas.microsoft.com/office/drawing/2014/chart" uri="{C3380CC4-5D6E-409C-BE32-E72D297353CC}">
              <c16:uniqueId val="{00000000-30E3-4310-A671-3E75B38215A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30E3-4310-A671-3E75B38215A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82.06</c:v>
                </c:pt>
                <c:pt idx="3">
                  <c:v>82.04</c:v>
                </c:pt>
                <c:pt idx="4">
                  <c:v>82.84</c:v>
                </c:pt>
              </c:numCache>
            </c:numRef>
          </c:val>
          <c:extLst>
            <c:ext xmlns:c16="http://schemas.microsoft.com/office/drawing/2014/chart" uri="{C3380CC4-5D6E-409C-BE32-E72D297353CC}">
              <c16:uniqueId val="{00000000-4725-4B70-9485-9B1216B41C9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4725-4B70-9485-9B1216B41C9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109.79</c:v>
                </c:pt>
                <c:pt idx="3">
                  <c:v>111.18</c:v>
                </c:pt>
                <c:pt idx="4">
                  <c:v>107.05</c:v>
                </c:pt>
              </c:numCache>
            </c:numRef>
          </c:val>
          <c:extLst>
            <c:ext xmlns:c16="http://schemas.microsoft.com/office/drawing/2014/chart" uri="{C3380CC4-5D6E-409C-BE32-E72D297353CC}">
              <c16:uniqueId val="{00000000-0879-4EB7-BBD8-11EAEA87983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0879-4EB7-BBD8-11EAEA87983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c:v>
                </c:pt>
                <c:pt idx="3">
                  <c:v>7.76</c:v>
                </c:pt>
                <c:pt idx="4">
                  <c:v>11.21</c:v>
                </c:pt>
              </c:numCache>
            </c:numRef>
          </c:val>
          <c:extLst>
            <c:ext xmlns:c16="http://schemas.microsoft.com/office/drawing/2014/chart" uri="{C3380CC4-5D6E-409C-BE32-E72D297353CC}">
              <c16:uniqueId val="{00000000-1F9E-4BFA-A11C-F0593B3B2B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1F9E-4BFA-A11C-F0593B3B2B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13F-452C-8616-3777204026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13F-452C-8616-3777204026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999-41C7-A52E-95D6ED4C15E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2999-41C7-A52E-95D6ED4C15E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33.06</c:v>
                </c:pt>
                <c:pt idx="3">
                  <c:v>17.07</c:v>
                </c:pt>
                <c:pt idx="4">
                  <c:v>26.99</c:v>
                </c:pt>
              </c:numCache>
            </c:numRef>
          </c:val>
          <c:extLst>
            <c:ext xmlns:c16="http://schemas.microsoft.com/office/drawing/2014/chart" uri="{C3380CC4-5D6E-409C-BE32-E72D297353CC}">
              <c16:uniqueId val="{00000000-63BE-493B-AFE9-54725DFF285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63BE-493B-AFE9-54725DFF285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844.46</c:v>
                </c:pt>
                <c:pt idx="3">
                  <c:v>587.76</c:v>
                </c:pt>
                <c:pt idx="4">
                  <c:v>1015.53</c:v>
                </c:pt>
              </c:numCache>
            </c:numRef>
          </c:val>
          <c:extLst>
            <c:ext xmlns:c16="http://schemas.microsoft.com/office/drawing/2014/chart" uri="{C3380CC4-5D6E-409C-BE32-E72D297353CC}">
              <c16:uniqueId val="{00000000-A3E2-49FE-BA9B-AF72EEEC557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A3E2-49FE-BA9B-AF72EEEC557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62.16</c:v>
                </c:pt>
                <c:pt idx="3">
                  <c:v>71.11</c:v>
                </c:pt>
                <c:pt idx="4">
                  <c:v>72.16</c:v>
                </c:pt>
              </c:numCache>
            </c:numRef>
          </c:val>
          <c:extLst>
            <c:ext xmlns:c16="http://schemas.microsoft.com/office/drawing/2014/chart" uri="{C3380CC4-5D6E-409C-BE32-E72D297353CC}">
              <c16:uniqueId val="{00000000-C870-4C74-AFBF-C5ACC00977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C870-4C74-AFBF-C5ACC00977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267.83</c:v>
                </c:pt>
                <c:pt idx="3">
                  <c:v>235.31</c:v>
                </c:pt>
                <c:pt idx="4">
                  <c:v>231.81</c:v>
                </c:pt>
              </c:numCache>
            </c:numRef>
          </c:val>
          <c:extLst>
            <c:ext xmlns:c16="http://schemas.microsoft.com/office/drawing/2014/chart" uri="{C3380CC4-5D6E-409C-BE32-E72D297353CC}">
              <c16:uniqueId val="{00000000-8F11-469C-AFD3-C97A492512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8F11-469C-AFD3-C97A492512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1" zoomScaleNormal="100" workbookViewId="0">
      <selection activeCell="AY5" sqref="AY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一関市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109697</v>
      </c>
      <c r="AM8" s="46"/>
      <c r="AN8" s="46"/>
      <c r="AO8" s="46"/>
      <c r="AP8" s="46"/>
      <c r="AQ8" s="46"/>
      <c r="AR8" s="46"/>
      <c r="AS8" s="46"/>
      <c r="AT8" s="45">
        <f>データ!T6</f>
        <v>1256.42</v>
      </c>
      <c r="AU8" s="45"/>
      <c r="AV8" s="45"/>
      <c r="AW8" s="45"/>
      <c r="AX8" s="45"/>
      <c r="AY8" s="45"/>
      <c r="AZ8" s="45"/>
      <c r="BA8" s="45"/>
      <c r="BB8" s="45">
        <f>データ!U6</f>
        <v>87.31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75.31</v>
      </c>
      <c r="J10" s="45"/>
      <c r="K10" s="45"/>
      <c r="L10" s="45"/>
      <c r="M10" s="45"/>
      <c r="N10" s="45"/>
      <c r="O10" s="45"/>
      <c r="P10" s="45">
        <f>データ!P6</f>
        <v>3.28</v>
      </c>
      <c r="Q10" s="45"/>
      <c r="R10" s="45"/>
      <c r="S10" s="45"/>
      <c r="T10" s="45"/>
      <c r="U10" s="45"/>
      <c r="V10" s="45"/>
      <c r="W10" s="45">
        <f>データ!Q6</f>
        <v>96.74</v>
      </c>
      <c r="X10" s="45"/>
      <c r="Y10" s="45"/>
      <c r="Z10" s="45"/>
      <c r="AA10" s="45"/>
      <c r="AB10" s="45"/>
      <c r="AC10" s="45"/>
      <c r="AD10" s="46">
        <f>データ!R6</f>
        <v>3300</v>
      </c>
      <c r="AE10" s="46"/>
      <c r="AF10" s="46"/>
      <c r="AG10" s="46"/>
      <c r="AH10" s="46"/>
      <c r="AI10" s="46"/>
      <c r="AJ10" s="46"/>
      <c r="AK10" s="2"/>
      <c r="AL10" s="46">
        <f>データ!V6</f>
        <v>3561</v>
      </c>
      <c r="AM10" s="46"/>
      <c r="AN10" s="46"/>
      <c r="AO10" s="46"/>
      <c r="AP10" s="46"/>
      <c r="AQ10" s="46"/>
      <c r="AR10" s="46"/>
      <c r="AS10" s="46"/>
      <c r="AT10" s="45">
        <f>データ!W6</f>
        <v>1.86</v>
      </c>
      <c r="AU10" s="45"/>
      <c r="AV10" s="45"/>
      <c r="AW10" s="45"/>
      <c r="AX10" s="45"/>
      <c r="AY10" s="45"/>
      <c r="AZ10" s="45"/>
      <c r="BA10" s="45"/>
      <c r="BB10" s="45">
        <f>データ!X6</f>
        <v>1914.52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QapzPWGU1VapaaOfKpHhJTZHGbfxOEvnzGJYd/Dz0KAp3AIHoz3cNOodZtlyL4IrfyV8LFUxuy7GhBVE5ifk0w==" saltValue="hiC07UgZMQhWJFL3C9lj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32093</v>
      </c>
      <c r="D6" s="19">
        <f t="shared" si="3"/>
        <v>46</v>
      </c>
      <c r="E6" s="19">
        <f t="shared" si="3"/>
        <v>17</v>
      </c>
      <c r="F6" s="19">
        <f t="shared" si="3"/>
        <v>5</v>
      </c>
      <c r="G6" s="19">
        <f t="shared" si="3"/>
        <v>0</v>
      </c>
      <c r="H6" s="19" t="str">
        <f t="shared" si="3"/>
        <v>岩手県　一関市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75.31</v>
      </c>
      <c r="P6" s="20">
        <f t="shared" si="3"/>
        <v>3.28</v>
      </c>
      <c r="Q6" s="20">
        <f t="shared" si="3"/>
        <v>96.74</v>
      </c>
      <c r="R6" s="20">
        <f t="shared" si="3"/>
        <v>3300</v>
      </c>
      <c r="S6" s="20">
        <f t="shared" si="3"/>
        <v>109697</v>
      </c>
      <c r="T6" s="20">
        <f t="shared" si="3"/>
        <v>1256.42</v>
      </c>
      <c r="U6" s="20">
        <f t="shared" si="3"/>
        <v>87.31</v>
      </c>
      <c r="V6" s="20">
        <f t="shared" si="3"/>
        <v>3561</v>
      </c>
      <c r="W6" s="20">
        <f t="shared" si="3"/>
        <v>1.86</v>
      </c>
      <c r="X6" s="20">
        <f t="shared" si="3"/>
        <v>1914.52</v>
      </c>
      <c r="Y6" s="21" t="str">
        <f>IF(Y7="",NA(),Y7)</f>
        <v>-</v>
      </c>
      <c r="Z6" s="21" t="str">
        <f t="shared" ref="Z6:AH6" si="4">IF(Z7="",NA(),Z7)</f>
        <v>-</v>
      </c>
      <c r="AA6" s="21">
        <f t="shared" si="4"/>
        <v>109.79</v>
      </c>
      <c r="AB6" s="21">
        <f t="shared" si="4"/>
        <v>111.18</v>
      </c>
      <c r="AC6" s="21">
        <f t="shared" si="4"/>
        <v>107.05</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33.06</v>
      </c>
      <c r="AX6" s="21">
        <f t="shared" si="6"/>
        <v>17.07</v>
      </c>
      <c r="AY6" s="21">
        <f t="shared" si="6"/>
        <v>26.99</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844.46</v>
      </c>
      <c r="BI6" s="21">
        <f t="shared" si="7"/>
        <v>587.76</v>
      </c>
      <c r="BJ6" s="21">
        <f t="shared" si="7"/>
        <v>1015.53</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62.16</v>
      </c>
      <c r="BT6" s="21">
        <f t="shared" si="8"/>
        <v>71.11</v>
      </c>
      <c r="BU6" s="21">
        <f t="shared" si="8"/>
        <v>72.16</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267.83</v>
      </c>
      <c r="CE6" s="21">
        <f t="shared" si="9"/>
        <v>235.31</v>
      </c>
      <c r="CF6" s="21">
        <f t="shared" si="9"/>
        <v>231.81</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37.770000000000003</v>
      </c>
      <c r="CP6" s="21">
        <f t="shared" si="10"/>
        <v>37.159999999999997</v>
      </c>
      <c r="CQ6" s="21">
        <f t="shared" si="10"/>
        <v>36.4</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82.06</v>
      </c>
      <c r="DA6" s="21">
        <f t="shared" si="11"/>
        <v>82.04</v>
      </c>
      <c r="DB6" s="21">
        <f t="shared" si="11"/>
        <v>82.84</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3.9</v>
      </c>
      <c r="DL6" s="21">
        <f t="shared" si="12"/>
        <v>7.76</v>
      </c>
      <c r="DM6" s="21">
        <f t="shared" si="12"/>
        <v>11.21</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32093</v>
      </c>
      <c r="D7" s="23">
        <v>46</v>
      </c>
      <c r="E7" s="23">
        <v>17</v>
      </c>
      <c r="F7" s="23">
        <v>5</v>
      </c>
      <c r="G7" s="23">
        <v>0</v>
      </c>
      <c r="H7" s="23" t="s">
        <v>96</v>
      </c>
      <c r="I7" s="23" t="s">
        <v>97</v>
      </c>
      <c r="J7" s="23" t="s">
        <v>98</v>
      </c>
      <c r="K7" s="23" t="s">
        <v>99</v>
      </c>
      <c r="L7" s="23" t="s">
        <v>100</v>
      </c>
      <c r="M7" s="23" t="s">
        <v>101</v>
      </c>
      <c r="N7" s="24" t="s">
        <v>102</v>
      </c>
      <c r="O7" s="24">
        <v>75.31</v>
      </c>
      <c r="P7" s="24">
        <v>3.28</v>
      </c>
      <c r="Q7" s="24">
        <v>96.74</v>
      </c>
      <c r="R7" s="24">
        <v>3300</v>
      </c>
      <c r="S7" s="24">
        <v>109697</v>
      </c>
      <c r="T7" s="24">
        <v>1256.42</v>
      </c>
      <c r="U7" s="24">
        <v>87.31</v>
      </c>
      <c r="V7" s="24">
        <v>3561</v>
      </c>
      <c r="W7" s="24">
        <v>1.86</v>
      </c>
      <c r="X7" s="24">
        <v>1914.52</v>
      </c>
      <c r="Y7" s="24" t="s">
        <v>102</v>
      </c>
      <c r="Z7" s="24" t="s">
        <v>102</v>
      </c>
      <c r="AA7" s="24">
        <v>109.79</v>
      </c>
      <c r="AB7" s="24">
        <v>111.18</v>
      </c>
      <c r="AC7" s="24">
        <v>107.05</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33.06</v>
      </c>
      <c r="AX7" s="24">
        <v>17.07</v>
      </c>
      <c r="AY7" s="24">
        <v>26.99</v>
      </c>
      <c r="AZ7" s="24" t="s">
        <v>102</v>
      </c>
      <c r="BA7" s="24" t="s">
        <v>102</v>
      </c>
      <c r="BB7" s="24">
        <v>29.13</v>
      </c>
      <c r="BC7" s="24">
        <v>35.69</v>
      </c>
      <c r="BD7" s="24">
        <v>38.4</v>
      </c>
      <c r="BE7" s="24">
        <v>36.94</v>
      </c>
      <c r="BF7" s="24" t="s">
        <v>102</v>
      </c>
      <c r="BG7" s="24" t="s">
        <v>102</v>
      </c>
      <c r="BH7" s="24">
        <v>844.46</v>
      </c>
      <c r="BI7" s="24">
        <v>587.76</v>
      </c>
      <c r="BJ7" s="24">
        <v>1015.53</v>
      </c>
      <c r="BK7" s="24" t="s">
        <v>102</v>
      </c>
      <c r="BL7" s="24" t="s">
        <v>102</v>
      </c>
      <c r="BM7" s="24">
        <v>867.83</v>
      </c>
      <c r="BN7" s="24">
        <v>791.76</v>
      </c>
      <c r="BO7" s="24">
        <v>900.82</v>
      </c>
      <c r="BP7" s="24">
        <v>809.19</v>
      </c>
      <c r="BQ7" s="24" t="s">
        <v>102</v>
      </c>
      <c r="BR7" s="24" t="s">
        <v>102</v>
      </c>
      <c r="BS7" s="24">
        <v>62.16</v>
      </c>
      <c r="BT7" s="24">
        <v>71.11</v>
      </c>
      <c r="BU7" s="24">
        <v>72.16</v>
      </c>
      <c r="BV7" s="24" t="s">
        <v>102</v>
      </c>
      <c r="BW7" s="24" t="s">
        <v>102</v>
      </c>
      <c r="BX7" s="24">
        <v>57.08</v>
      </c>
      <c r="BY7" s="24">
        <v>56.26</v>
      </c>
      <c r="BZ7" s="24">
        <v>52.94</v>
      </c>
      <c r="CA7" s="24">
        <v>57.02</v>
      </c>
      <c r="CB7" s="24" t="s">
        <v>102</v>
      </c>
      <c r="CC7" s="24" t="s">
        <v>102</v>
      </c>
      <c r="CD7" s="24">
        <v>267.83</v>
      </c>
      <c r="CE7" s="24">
        <v>235.31</v>
      </c>
      <c r="CF7" s="24">
        <v>231.81</v>
      </c>
      <c r="CG7" s="24" t="s">
        <v>102</v>
      </c>
      <c r="CH7" s="24" t="s">
        <v>102</v>
      </c>
      <c r="CI7" s="24">
        <v>274.99</v>
      </c>
      <c r="CJ7" s="24">
        <v>282.08999999999997</v>
      </c>
      <c r="CK7" s="24">
        <v>303.27999999999997</v>
      </c>
      <c r="CL7" s="24">
        <v>273.68</v>
      </c>
      <c r="CM7" s="24" t="s">
        <v>102</v>
      </c>
      <c r="CN7" s="24" t="s">
        <v>102</v>
      </c>
      <c r="CO7" s="24">
        <v>37.770000000000003</v>
      </c>
      <c r="CP7" s="24">
        <v>37.159999999999997</v>
      </c>
      <c r="CQ7" s="24">
        <v>36.4</v>
      </c>
      <c r="CR7" s="24" t="s">
        <v>102</v>
      </c>
      <c r="CS7" s="24" t="s">
        <v>102</v>
      </c>
      <c r="CT7" s="24">
        <v>54.83</v>
      </c>
      <c r="CU7" s="24">
        <v>66.53</v>
      </c>
      <c r="CV7" s="24">
        <v>52.35</v>
      </c>
      <c r="CW7" s="24">
        <v>52.55</v>
      </c>
      <c r="CX7" s="24" t="s">
        <v>102</v>
      </c>
      <c r="CY7" s="24" t="s">
        <v>102</v>
      </c>
      <c r="CZ7" s="24">
        <v>82.06</v>
      </c>
      <c r="DA7" s="24">
        <v>82.04</v>
      </c>
      <c r="DB7" s="24">
        <v>82.84</v>
      </c>
      <c r="DC7" s="24" t="s">
        <v>102</v>
      </c>
      <c r="DD7" s="24" t="s">
        <v>102</v>
      </c>
      <c r="DE7" s="24">
        <v>84.7</v>
      </c>
      <c r="DF7" s="24">
        <v>84.67</v>
      </c>
      <c r="DG7" s="24">
        <v>84.39</v>
      </c>
      <c r="DH7" s="24">
        <v>87.3</v>
      </c>
      <c r="DI7" s="24" t="s">
        <v>102</v>
      </c>
      <c r="DJ7" s="24" t="s">
        <v>102</v>
      </c>
      <c r="DK7" s="24">
        <v>3.9</v>
      </c>
      <c r="DL7" s="24">
        <v>7.76</v>
      </c>
      <c r="DM7" s="24">
        <v>11.21</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2024-01-24T06:27:57Z</cp:lastPrinted>
  <dcterms:created xsi:type="dcterms:W3CDTF">2023-12-12T00:59:40Z</dcterms:created>
  <dcterms:modified xsi:type="dcterms:W3CDTF">2024-01-24T07:14:32Z</dcterms:modified>
  <cp:category>
  </cp:category>
</cp:coreProperties>
</file>