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TONO-BUNSYO2022\tono-city\06_環境整備部2022\05_上下水道課\03_経営係\01_上水道\11_調査・回答\01_決算統計\R5\経営比較分析表\20240119_公営企業に係る経営比較分析表（令和４年度決算）の分析等について（依頼）\作成・提出\"/>
    </mc:Choice>
  </mc:AlternateContent>
  <xr:revisionPtr revIDLastSave="0" documentId="13_ncr:1_{882F6461-9703-4844-8A7C-E61EE2AB3C72}" xr6:coauthVersionLast="36" xr6:coauthVersionMax="36" xr10:uidLastSave="{00000000-0000-0000-0000-000000000000}"/>
  <workbookProtection workbookAlgorithmName="SHA-512" workbookHashValue="p33HssQeXimkNyDyaB/TwZlOvPuFmKC0b5DU77AIoIfSksakshVKlqDJlHHMh4Ljz3ehkybCHdDy7LeKweTdpw==" workbookSaltValue="dBPk5LZTkvXDUDo6YNRaD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<sst xmlns="http://schemas.openxmlformats.org/spreadsheetml/2006/main" count="228" uniqueCount="115">
  <si>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</si>
  <si>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</si>
  <si>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</si>
  <si>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</si>
  <si>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</si>
  <si>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</si>
  <si>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</si>
  <si>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</si>
  <si>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</si>
  <si>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</si>
  <si>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</si>
  <si>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</si>
  <si>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</si>
  <si>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</si>
  <si>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</si>
  <si>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</si>
  <si>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</si>
  <si>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</si>
  <si>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</si>
  <si>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</si>
  <si>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</si>
  <si>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</si>
  <si>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</si>
  <si>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</si>
  <si>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</si>
  <si>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</si>
  <si>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</si>
  <si>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</si>
  <si>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</si>
  <si>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</si>
  <si>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</si>
  <si>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</si>
  <si>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</si>
  <si>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</si>
  <si>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</si>
  <si>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</si>
  <si>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</si>
  <si>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</si>
  <si>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</si>
  <si>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</si>
  <si>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</si>
  <si>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</si>
  <si>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</si>
  <si>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</si>
  <si>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</si>
  <si>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</si>
  <si>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</si>
  <si>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</si>
  <si>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</si>
  <si>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</si>
  <si>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</si>
  <si>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</si>
  <si>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</si>
  <si>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</si>
  <si>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</si>
  <si>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</si>
  <si>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</si>
  <si>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</si>
  <si>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</si>
  <si>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</si>
  <si>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</si>
  <si>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</si>
  <si>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</si>
  <si>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</si>
  <si>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</si>
  <si>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</si>
  <si>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</si>
  <si>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</si>
  <si>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</si>
  <si>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</si>
  <si>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</si>
  <si>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</si>
  <si>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</si>
  <si>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</si>
  <si>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</si>
  <si>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</si>
  <si>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</si>
  <si>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</si>
  <si>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</si>
  <si>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</si>
  <si>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</si>
  <si>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</si>
  <si>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</si>
  <si>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</si>
  <si>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</si>
  <si>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</si>
  <si>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</si>
  <si>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</si>
  <si>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</si>
  <si>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</si>
  <si>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</si>
  <si>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</si>
  <si>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</si>
  <si>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遠野市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</si>
  <si>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</si>
  <si>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</si>
  <si>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</si>
  <si>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</si>
  <si>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</si>
  <si>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</si>
  <si>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</si>
  <si>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</si>
  <si>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</si>
  <si>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</si>
  <si>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</si>
  <si>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</si>
  <si>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</si>
  <si>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</si>
  <si>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</si>
  <si>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</si>
  <si>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</si>
  <si>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</si>
  <si>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 xml:space="preserve">①経常収支比率は、過去５年間100％以上で黒字経営である。今後は、国庫補助事業等による資本費の増加により、減少することが予想される。
②累積欠損金比率は、過去５年間発生していない。
</t>
    </r>
    <r>
      <rPr>
        <sz val="11"/>
        <rFont val="ＭＳ ゴシック"/>
        <family val="3"/>
        <charset val="128"/>
      </rPr>
      <t>③前年度の補助事業に伴う一般会計からの繰入金の増加により、流動比率は増加している。</t>
    </r>
    <r>
      <rPr>
        <sz val="11"/>
        <color theme="1"/>
        <rFont val="ＭＳ ゴシック"/>
        <family val="3"/>
        <charset val="128"/>
      </rPr>
      <t xml:space="preserve">
④企業債残高の増加及び給水収益の減少により、企業債残高対給水収益比率は増加している。
⑤委託料等の増加に伴い給水原価が増加したことにより、料金回収率は減少し、100％を下回る状況が続いている。
⑥給水原価は、漏水調査等の委託料が増加したことにより、前年度と比較して増加している。
⑦施設利用率は、一定の水準を保っているものの、類似団体平均値を下回っている。
⑧有収率は、一定の水準を保っているものの、類似団体平均値を下回っている。</t>
    </r>
    <rPh sb="1" eb="3">
      <t>ケイジョウ</t>
    </rPh>
    <rPh sb="3" eb="5">
      <t>シュウシ</t>
    </rPh>
    <rPh sb="5" eb="7">
      <t>ヒリツ</t>
    </rPh>
    <rPh sb="9" eb="11">
      <t>カコ</t>
    </rPh>
    <rPh sb="12" eb="14">
      <t>ネンカン</t>
    </rPh>
    <rPh sb="18" eb="20">
      <t>イジョウ</t>
    </rPh>
    <rPh sb="21" eb="23">
      <t>クロジ</t>
    </rPh>
    <rPh sb="23" eb="25">
      <t>ケイエイ</t>
    </rPh>
    <rPh sb="29" eb="31">
      <t>コンゴ</t>
    </rPh>
    <rPh sb="33" eb="35">
      <t>コッコ</t>
    </rPh>
    <rPh sb="35" eb="37">
      <t>ホジョ</t>
    </rPh>
    <rPh sb="37" eb="39">
      <t>ジギョウ</t>
    </rPh>
    <rPh sb="39" eb="40">
      <t>トウ</t>
    </rPh>
    <rPh sb="43" eb="45">
      <t>シホン</t>
    </rPh>
    <rPh sb="45" eb="46">
      <t>ヒ</t>
    </rPh>
    <rPh sb="47" eb="49">
      <t>ゾウカ</t>
    </rPh>
    <rPh sb="53" eb="55">
      <t>ゲンショウ</t>
    </rPh>
    <rPh sb="60" eb="62">
      <t>ヨソウ</t>
    </rPh>
    <rPh sb="68" eb="70">
      <t>ルイセキ</t>
    </rPh>
    <rPh sb="70" eb="72">
      <t>ケッソン</t>
    </rPh>
    <rPh sb="72" eb="73">
      <t>キン</t>
    </rPh>
    <rPh sb="73" eb="75">
      <t>ヒリツ</t>
    </rPh>
    <rPh sb="77" eb="79">
      <t>カコ</t>
    </rPh>
    <rPh sb="80" eb="82">
      <t>ネンカン</t>
    </rPh>
    <rPh sb="82" eb="84">
      <t>ハッセイ</t>
    </rPh>
    <rPh sb="92" eb="95">
      <t>ゼンネンド</t>
    </rPh>
    <rPh sb="96" eb="98">
      <t>ホジョ</t>
    </rPh>
    <rPh sb="98" eb="100">
      <t>ジギョウ</t>
    </rPh>
    <rPh sb="101" eb="102">
      <t>トモナ</t>
    </rPh>
    <rPh sb="103" eb="105">
      <t>イッパン</t>
    </rPh>
    <rPh sb="105" eb="107">
      <t>カイケイ</t>
    </rPh>
    <rPh sb="110" eb="112">
      <t>クリイレ</t>
    </rPh>
    <rPh sb="112" eb="113">
      <t>キン</t>
    </rPh>
    <rPh sb="114" eb="116">
      <t>ゾウカ</t>
    </rPh>
    <rPh sb="120" eb="122">
      <t>リュウドウ</t>
    </rPh>
    <rPh sb="122" eb="124">
      <t>ヒリツ</t>
    </rPh>
    <rPh sb="125" eb="127">
      <t>ゾウカ</t>
    </rPh>
    <rPh sb="134" eb="136">
      <t>キギョウ</t>
    </rPh>
    <rPh sb="136" eb="137">
      <t>サイ</t>
    </rPh>
    <rPh sb="137" eb="139">
      <t>ザンダカ</t>
    </rPh>
    <rPh sb="140" eb="142">
      <t>ゾウカ</t>
    </rPh>
    <rPh sb="142" eb="143">
      <t>オヨ</t>
    </rPh>
    <rPh sb="144" eb="146">
      <t>キュウスイ</t>
    </rPh>
    <rPh sb="146" eb="148">
      <t>シュウエキ</t>
    </rPh>
    <rPh sb="149" eb="151">
      <t>ゲンショウ</t>
    </rPh>
    <rPh sb="155" eb="157">
      <t>キギョウ</t>
    </rPh>
    <rPh sb="157" eb="158">
      <t>サイ</t>
    </rPh>
    <rPh sb="158" eb="160">
      <t>ザンダカ</t>
    </rPh>
    <rPh sb="160" eb="161">
      <t>タイ</t>
    </rPh>
    <rPh sb="161" eb="163">
      <t>キュウスイ</t>
    </rPh>
    <rPh sb="163" eb="165">
      <t>シュウエキ</t>
    </rPh>
    <rPh sb="165" eb="167">
      <t>ヒリツ</t>
    </rPh>
    <rPh sb="168" eb="170">
      <t>ゾウカ</t>
    </rPh>
    <rPh sb="177" eb="180">
      <t>イタクリョウ</t>
    </rPh>
    <rPh sb="180" eb="181">
      <t>トウ</t>
    </rPh>
    <rPh sb="182" eb="184">
      <t>ゾウカ</t>
    </rPh>
    <rPh sb="185" eb="186">
      <t>トモナ</t>
    </rPh>
    <rPh sb="187" eb="189">
      <t>キュウスイ</t>
    </rPh>
    <rPh sb="189" eb="191">
      <t>ゲンカ</t>
    </rPh>
    <rPh sb="192" eb="194">
      <t>ゾウカ</t>
    </rPh>
    <rPh sb="202" eb="204">
      <t>リョウキン</t>
    </rPh>
    <rPh sb="204" eb="206">
      <t>カイシュウ</t>
    </rPh>
    <rPh sb="206" eb="207">
      <t>リツ</t>
    </rPh>
    <rPh sb="208" eb="210">
      <t>ゲンショウ</t>
    </rPh>
    <rPh sb="217" eb="219">
      <t>シタマワ</t>
    </rPh>
    <rPh sb="220" eb="222">
      <t>ジョウキョウ</t>
    </rPh>
    <rPh sb="223" eb="224">
      <t>ツヅ</t>
    </rPh>
    <rPh sb="231" eb="233">
      <t>キュウスイ</t>
    </rPh>
    <rPh sb="233" eb="235">
      <t>ゲンカ</t>
    </rPh>
    <rPh sb="237" eb="239">
      <t>ロウスイ</t>
    </rPh>
    <rPh sb="239" eb="241">
      <t>チョウサ</t>
    </rPh>
    <rPh sb="241" eb="242">
      <t>トウ</t>
    </rPh>
    <rPh sb="243" eb="246">
      <t>イタクリョウ</t>
    </rPh>
    <rPh sb="247" eb="249">
      <t>ゾウカ</t>
    </rPh>
    <rPh sb="265" eb="267">
      <t>ゾウカ</t>
    </rPh>
    <rPh sb="274" eb="276">
      <t>シセツ</t>
    </rPh>
    <rPh sb="276" eb="278">
      <t>リヨウ</t>
    </rPh>
    <rPh sb="278" eb="279">
      <t>リツ</t>
    </rPh>
    <rPh sb="281" eb="283">
      <t>イッテイ</t>
    </rPh>
    <rPh sb="284" eb="286">
      <t>スイジュン</t>
    </rPh>
    <rPh sb="287" eb="288">
      <t>タモ</t>
    </rPh>
    <rPh sb="296" eb="298">
      <t>ルイジ</t>
    </rPh>
    <rPh sb="298" eb="300">
      <t>ダンタイ</t>
    </rPh>
    <rPh sb="300" eb="303">
      <t>ヘイキンチ</t>
    </rPh>
    <rPh sb="304" eb="306">
      <t>シタマワ</t>
    </rPh>
    <rPh sb="313" eb="316">
      <t>ユウシュウリツ</t>
    </rPh>
    <rPh sb="318" eb="320">
      <t>イッテイ</t>
    </rPh>
    <rPh sb="321" eb="323">
      <t>スイジュン</t>
    </rPh>
    <rPh sb="324" eb="325">
      <t>タモ</t>
    </rPh>
    <rPh sb="333" eb="335">
      <t>ルイジ</t>
    </rPh>
    <rPh sb="335" eb="337">
      <t>ダンタイ</t>
    </rPh>
    <rPh sb="337" eb="340">
      <t>ヘイキンチ</t>
    </rPh>
    <rPh sb="341" eb="343">
      <t>シタマワ</t>
    </rPh>
    <phoneticPr fontId="4"/>
  </si>
  <si>
    <t>①有形固定資産減価償却率は、国庫補助事業等により固定資産の更新を行っている一方で、経年化も進んでいることから、ほぼ横ばいである。
②管路経年化率は、第１次拡張事業の経年化が始ま
っていることから、類似団体平均値を大きく上回っている。
③管路更新率は、主に水道施設の機械・電気設備を重点的に行ったことにより、昨年度より減少し、類似団体平均値を下回る数値となった。</t>
    <rPh sb="1" eb="3">
      <t>ユウケイ</t>
    </rPh>
    <rPh sb="3" eb="5">
      <t>コテイ</t>
    </rPh>
    <rPh sb="5" eb="7">
      <t>シサン</t>
    </rPh>
    <rPh sb="7" eb="9">
      <t>ゲンカ</t>
    </rPh>
    <rPh sb="9" eb="11">
      <t>ショウキャク</t>
    </rPh>
    <rPh sb="11" eb="12">
      <t>リツ</t>
    </rPh>
    <rPh sb="14" eb="16">
      <t>コッコ</t>
    </rPh>
    <rPh sb="16" eb="18">
      <t>ホジョ</t>
    </rPh>
    <rPh sb="18" eb="20">
      <t>ジギョウ</t>
    </rPh>
    <rPh sb="20" eb="21">
      <t>トウ</t>
    </rPh>
    <rPh sb="24" eb="26">
      <t>コテイ</t>
    </rPh>
    <rPh sb="26" eb="28">
      <t>シサン</t>
    </rPh>
    <rPh sb="29" eb="31">
      <t>コウシン</t>
    </rPh>
    <rPh sb="32" eb="33">
      <t>オコナ</t>
    </rPh>
    <rPh sb="37" eb="39">
      <t>イッポウ</t>
    </rPh>
    <rPh sb="41" eb="44">
      <t>ケイネンカ</t>
    </rPh>
    <rPh sb="45" eb="46">
      <t>スス</t>
    </rPh>
    <rPh sb="57" eb="58">
      <t>ヨコ</t>
    </rPh>
    <rPh sb="66" eb="68">
      <t>カンロ</t>
    </rPh>
    <rPh sb="68" eb="71">
      <t>ケイネンカ</t>
    </rPh>
    <rPh sb="71" eb="72">
      <t>リツ</t>
    </rPh>
    <rPh sb="74" eb="75">
      <t>ダイ</t>
    </rPh>
    <rPh sb="76" eb="77">
      <t>ジ</t>
    </rPh>
    <rPh sb="77" eb="79">
      <t>カクチョウ</t>
    </rPh>
    <rPh sb="79" eb="81">
      <t>ジギョウ</t>
    </rPh>
    <rPh sb="82" eb="85">
      <t>ケイネンカ</t>
    </rPh>
    <rPh sb="86" eb="87">
      <t>ハジ</t>
    </rPh>
    <rPh sb="98" eb="100">
      <t>ルイジ</t>
    </rPh>
    <rPh sb="100" eb="102">
      <t>ダンタイ</t>
    </rPh>
    <rPh sb="102" eb="105">
      <t>ヘイキンチ</t>
    </rPh>
    <rPh sb="106" eb="107">
      <t>オオ</t>
    </rPh>
    <rPh sb="109" eb="111">
      <t>ウワマワ</t>
    </rPh>
    <rPh sb="118" eb="120">
      <t>カンロ</t>
    </rPh>
    <rPh sb="120" eb="122">
      <t>コウシン</t>
    </rPh>
    <rPh sb="122" eb="123">
      <t>リツ</t>
    </rPh>
    <rPh sb="125" eb="126">
      <t>オモ</t>
    </rPh>
    <rPh sb="127" eb="129">
      <t>スイドウ</t>
    </rPh>
    <rPh sb="129" eb="131">
      <t>シセツ</t>
    </rPh>
    <rPh sb="132" eb="134">
      <t>キカイ</t>
    </rPh>
    <rPh sb="135" eb="137">
      <t>デンキ</t>
    </rPh>
    <rPh sb="137" eb="139">
      <t>セツビ</t>
    </rPh>
    <rPh sb="140" eb="143">
      <t>ジュウテンテキ</t>
    </rPh>
    <rPh sb="144" eb="145">
      <t>オコナ</t>
    </rPh>
    <rPh sb="153" eb="156">
      <t>サクネンド</t>
    </rPh>
    <rPh sb="158" eb="160">
      <t>ゲンショウ</t>
    </rPh>
    <rPh sb="162" eb="164">
      <t>ルイジ</t>
    </rPh>
    <rPh sb="164" eb="166">
      <t>ダンタイ</t>
    </rPh>
    <rPh sb="166" eb="169">
      <t>ヘイキンチ</t>
    </rPh>
    <rPh sb="170" eb="172">
      <t>シタマワ</t>
    </rPh>
    <rPh sb="173" eb="175">
      <t>スウチ</t>
    </rPh>
    <phoneticPr fontId="4"/>
  </si>
  <si>
    <r>
      <t>　</t>
    </r>
    <r>
      <rPr>
        <sz val="11"/>
        <rFont val="ＭＳ ゴシック"/>
        <family val="3"/>
        <charset val="128"/>
      </rPr>
      <t>経営の健全性・効率性の各項目を分析すると、経営に関する指標については、給水原価の増加により経常収支比率及び料金回収率がともに減少している。また、施設利用率及び有収率は、依然として類似団体平均値を下回っている。</t>
    </r>
    <r>
      <rPr>
        <sz val="11"/>
        <color theme="1"/>
        <rFont val="ＭＳ ゴシック"/>
        <family val="3"/>
        <charset val="128"/>
      </rPr>
      <t xml:space="preserve">
　管路の</t>
    </r>
    <r>
      <rPr>
        <sz val="11"/>
        <rFont val="ＭＳ ゴシック"/>
        <family val="3"/>
        <charset val="128"/>
      </rPr>
      <t>老朽化に更新が追いつけない状況になっていることから、計画的かつ効果的な更新に努めていく。</t>
    </r>
    <r>
      <rPr>
        <sz val="11"/>
        <color theme="1"/>
        <rFont val="ＭＳ ゴシック"/>
        <family val="3"/>
        <charset val="128"/>
      </rPr>
      <t xml:space="preserve">
　今後も「第２次水道ビジョン」に基づき、経営基盤の強化と計画的な施設及び管路の更新に努めていく。</t>
    </r>
    <rPh sb="1" eb="3">
      <t>ケイエイ</t>
    </rPh>
    <rPh sb="4" eb="7">
      <t>ケンゼンセイ</t>
    </rPh>
    <rPh sb="8" eb="11">
      <t>コウリツセイ</t>
    </rPh>
    <rPh sb="12" eb="15">
      <t>カクコウモク</t>
    </rPh>
    <rPh sb="16" eb="18">
      <t>ブンセキ</t>
    </rPh>
    <rPh sb="22" eb="24">
      <t>ケイエイ</t>
    </rPh>
    <rPh sb="25" eb="26">
      <t>カン</t>
    </rPh>
    <rPh sb="28" eb="30">
      <t>シヒョウ</t>
    </rPh>
    <rPh sb="36" eb="38">
      <t>キュウスイ</t>
    </rPh>
    <rPh sb="38" eb="40">
      <t>ゲンカ</t>
    </rPh>
    <rPh sb="41" eb="43">
      <t>ゾウカ</t>
    </rPh>
    <rPh sb="46" eb="48">
      <t>ケイジョウ</t>
    </rPh>
    <rPh sb="48" eb="50">
      <t>シュウシ</t>
    </rPh>
    <rPh sb="50" eb="52">
      <t>ヒリツ</t>
    </rPh>
    <rPh sb="52" eb="53">
      <t>オヨ</t>
    </rPh>
    <rPh sb="54" eb="56">
      <t>リョウキン</t>
    </rPh>
    <rPh sb="56" eb="58">
      <t>カイシュウ</t>
    </rPh>
    <rPh sb="58" eb="59">
      <t>リツ</t>
    </rPh>
    <rPh sb="63" eb="65">
      <t>ゲンショウ</t>
    </rPh>
    <rPh sb="74" eb="76">
      <t>シセツ</t>
    </rPh>
    <rPh sb="76" eb="78">
      <t>リヨウ</t>
    </rPh>
    <rPh sb="78" eb="79">
      <t>リツ</t>
    </rPh>
    <rPh sb="79" eb="80">
      <t>オヨ</t>
    </rPh>
    <rPh sb="81" eb="84">
      <t>ユウシュウリツ</t>
    </rPh>
    <rPh sb="86" eb="88">
      <t>イゼン</t>
    </rPh>
    <rPh sb="91" eb="93">
      <t>ルイジ</t>
    </rPh>
    <rPh sb="93" eb="95">
      <t>ダンタイ</t>
    </rPh>
    <rPh sb="95" eb="98">
      <t>ヘイキンチ</t>
    </rPh>
    <rPh sb="99" eb="101">
      <t>シタマワ</t>
    </rPh>
    <rPh sb="108" eb="110">
      <t>カンロ</t>
    </rPh>
    <rPh sb="111" eb="114">
      <t>ロウキュウカ</t>
    </rPh>
    <rPh sb="118" eb="119">
      <t>オ</t>
    </rPh>
    <rPh sb="124" eb="126">
      <t>ジョウキョウ</t>
    </rPh>
    <rPh sb="137" eb="140">
      <t>ケイカクテキ</t>
    </rPh>
    <rPh sb="142" eb="145">
      <t>コウカテキ</t>
    </rPh>
    <rPh sb="146" eb="148">
      <t>コウシン</t>
    </rPh>
    <rPh sb="149" eb="150">
      <t>ツト</t>
    </rPh>
    <rPh sb="157" eb="159">
      <t>コンゴ</t>
    </rPh>
    <rPh sb="161" eb="162">
      <t>ダイ</t>
    </rPh>
    <rPh sb="163" eb="164">
      <t>ジ</t>
    </rPh>
    <rPh sb="164" eb="166">
      <t>スイドウ</t>
    </rPh>
    <rPh sb="172" eb="173">
      <t>モト</t>
    </rPh>
    <rPh sb="176" eb="178">
      <t>ケイエイ</t>
    </rPh>
    <rPh sb="178" eb="180">
      <t>キバン</t>
    </rPh>
    <rPh sb="181" eb="183">
      <t>キョウカ</t>
    </rPh>
    <rPh sb="184" eb="187">
      <t>ケイカクテキ</t>
    </rPh>
    <rPh sb="188" eb="190">
      <t>シセツ</t>
    </rPh>
    <rPh sb="190" eb="191">
      <t>オヨ</t>
    </rPh>
    <rPh sb="192" eb="194">
      <t>カンロ</t>
    </rPh>
    <rPh sb="195" eb="197">
      <t>コウシン</t>
    </rPh>
    <rPh sb="198" eb="19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</si>
</sst>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0.01</c:v>
                </c:pt>
                <c:pt idx="1">
                  <c:v>0.45</c:v>
                </c:pt>
                <c:pt idx="2">
                  <c:v>0.6</c:v>
                </c:pt>
                <c:pt idx="3">
                  <c:v>0.65</c:v>
                </c:pt>
                <c:pt idx="4">
                  <c:v>0.26</c:v>
                </c:pt>
              </c:numCache>
            </c:numRef>
          </c:val>
          <c:extLst>
            <c:ext xmlns:c16="http://schemas.microsoft.com/office/drawing/2014/chart" uri="{C3380CC4-5D6E-409C-BE32-E72D297353CC}">
              <c16:uniqueId val="{00000000-72FA-4F98-BA7B-31B89F0C58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2FA-4F98-BA7B-31B89F0C58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40.89</c:v>
                </c:pt>
                <c:pt idx="1">
                  <c:v>39.93</c:v>
                </c:pt>
                <c:pt idx="2">
                  <c:v>40.04</c:v>
                </c:pt>
                <c:pt idx="3">
                  <c:v>39.31</c:v>
                </c:pt>
                <c:pt idx="4">
                  <c:v>38.4</c:v>
                </c:pt>
              </c:numCache>
            </c:numRef>
          </c:val>
          <c:extLst>
            <c:ext xmlns:c16="http://schemas.microsoft.com/office/drawing/2014/chart" uri="{C3380CC4-5D6E-409C-BE32-E72D297353CC}">
              <c16:uniqueId val="{00000000-6083-45E7-86E4-FD8C4888D4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6083-45E7-86E4-FD8C4888D4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77.28</c:v>
                </c:pt>
                <c:pt idx="1">
                  <c:v>77.34</c:v>
                </c:pt>
                <c:pt idx="2">
                  <c:v>77.27</c:v>
                </c:pt>
                <c:pt idx="3">
                  <c:v>77.28</c:v>
                </c:pt>
                <c:pt idx="4">
                  <c:v>77.41</c:v>
                </c:pt>
              </c:numCache>
            </c:numRef>
          </c:val>
          <c:extLst>
            <c:ext xmlns:c16="http://schemas.microsoft.com/office/drawing/2014/chart" uri="{C3380CC4-5D6E-409C-BE32-E72D297353CC}">
              <c16:uniqueId val="{00000000-4BE7-4349-895A-579947A9EE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4BE7-4349-895A-579947A9EE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115.51</c:v>
                </c:pt>
                <c:pt idx="1">
                  <c:v>113.64</c:v>
                </c:pt>
                <c:pt idx="2">
                  <c:v>113.8</c:v>
                </c:pt>
                <c:pt idx="3">
                  <c:v>118.54</c:v>
                </c:pt>
                <c:pt idx="4">
                  <c:v>111.52</c:v>
                </c:pt>
              </c:numCache>
            </c:numRef>
          </c:val>
          <c:extLst>
            <c:ext xmlns:c16="http://schemas.microsoft.com/office/drawing/2014/chart" uri="{C3380CC4-5D6E-409C-BE32-E72D297353CC}">
              <c16:uniqueId val="{00000000-6F67-48F0-A727-90D2D535F8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F67-48F0-A727-90D2D535F8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50.59</c:v>
                </c:pt>
                <c:pt idx="1">
                  <c:v>49.7</c:v>
                </c:pt>
                <c:pt idx="2">
                  <c:v>49.57</c:v>
                </c:pt>
                <c:pt idx="3">
                  <c:v>49.14</c:v>
                </c:pt>
                <c:pt idx="4">
                  <c:v>49.3</c:v>
                </c:pt>
              </c:numCache>
            </c:numRef>
          </c:val>
          <c:extLst>
            <c:ext xmlns:c16="http://schemas.microsoft.com/office/drawing/2014/chart" uri="{C3380CC4-5D6E-409C-BE32-E72D297353CC}">
              <c16:uniqueId val="{00000000-6561-497E-A5FE-F5798117C2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561-497E-A5FE-F5798117C2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2.5499999999999998</c:v>
                </c:pt>
                <c:pt idx="1">
                  <c:v>2.62</c:v>
                </c:pt>
                <c:pt idx="2">
                  <c:v>31.19</c:v>
                </c:pt>
                <c:pt idx="3">
                  <c:v>36.36</c:v>
                </c:pt>
                <c:pt idx="4">
                  <c:v>38.76</c:v>
                </c:pt>
              </c:numCache>
            </c:numRef>
          </c:val>
          <c:extLst>
            <c:ext xmlns:c16="http://schemas.microsoft.com/office/drawing/2014/chart" uri="{C3380CC4-5D6E-409C-BE32-E72D297353CC}">
              <c16:uniqueId val="{00000000-66C2-4132-9A44-059A1DC5F0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66C2-4132-9A44-059A1DC5F0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C2-4644-A258-DF264BA80E4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7C2-4644-A258-DF264BA80E4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656.3</c:v>
                </c:pt>
                <c:pt idx="1">
                  <c:v>628.44000000000005</c:v>
                </c:pt>
                <c:pt idx="2">
                  <c:v>705.1</c:v>
                </c:pt>
                <c:pt idx="3">
                  <c:v>766.49</c:v>
                </c:pt>
                <c:pt idx="4">
                  <c:v>793.98</c:v>
                </c:pt>
              </c:numCache>
            </c:numRef>
          </c:val>
          <c:extLst>
            <c:ext xmlns:c16="http://schemas.microsoft.com/office/drawing/2014/chart" uri="{C3380CC4-5D6E-409C-BE32-E72D297353CC}">
              <c16:uniqueId val="{00000000-46A9-4A07-90BF-9F7F81180A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6A9-4A07-90BF-9F7F81180A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478.61</c:v>
                </c:pt>
                <c:pt idx="1">
                  <c:v>490.33</c:v>
                </c:pt>
                <c:pt idx="2">
                  <c:v>493.56</c:v>
                </c:pt>
                <c:pt idx="3">
                  <c:v>507.36</c:v>
                </c:pt>
                <c:pt idx="4">
                  <c:v>517.02</c:v>
                </c:pt>
              </c:numCache>
            </c:numRef>
          </c:val>
          <c:extLst>
            <c:ext xmlns:c16="http://schemas.microsoft.com/office/drawing/2014/chart" uri="{C3380CC4-5D6E-409C-BE32-E72D297353CC}">
              <c16:uniqueId val="{00000000-E303-4676-A9B8-3C87C68107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E303-4676-A9B8-3C87C68107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94.87</c:v>
                </c:pt>
                <c:pt idx="1">
                  <c:v>91.22</c:v>
                </c:pt>
                <c:pt idx="2">
                  <c:v>92.72</c:v>
                </c:pt>
                <c:pt idx="3">
                  <c:v>96.9</c:v>
                </c:pt>
                <c:pt idx="4">
                  <c:v>91.01</c:v>
                </c:pt>
              </c:numCache>
            </c:numRef>
          </c:val>
          <c:extLst>
            <c:ext xmlns:c16="http://schemas.microsoft.com/office/drawing/2014/chart" uri="{C3380CC4-5D6E-409C-BE32-E72D297353CC}">
              <c16:uniqueId val="{00000000-D35A-4BA8-BBC0-5773D5775E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35A-4BA8-BBC0-5773D5775E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266.02999999999997</c:v>
                </c:pt>
                <c:pt idx="1">
                  <c:v>275.85000000000002</c:v>
                </c:pt>
                <c:pt idx="2">
                  <c:v>269.38</c:v>
                </c:pt>
                <c:pt idx="3">
                  <c:v>259.49</c:v>
                </c:pt>
                <c:pt idx="4">
                  <c:v>277.33999999999997</c:v>
                </c:pt>
              </c:numCache>
            </c:numRef>
          </c:val>
          <c:extLst>
            <c:ext xmlns:c16="http://schemas.microsoft.com/office/drawing/2014/chart" uri="{C3380CC4-5D6E-409C-BE32-E72D297353CC}">
              <c16:uniqueId val="{00000000-BAA0-4902-9BEF-FE8C920E18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AA0-4902-9BEF-FE8C920E18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遠野市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25058</v>
      </c>
      <c r="AM8" s="45"/>
      <c r="AN8" s="45"/>
      <c r="AO8" s="45"/>
      <c r="AP8" s="45"/>
      <c r="AQ8" s="45"/>
      <c r="AR8" s="45"/>
      <c r="AS8" s="45"/>
      <c r="AT8" s="46">
        <f>データ!$S$6</f>
        <v>825.97</v>
      </c>
      <c r="AU8" s="47"/>
      <c r="AV8" s="47"/>
      <c r="AW8" s="47"/>
      <c r="AX8" s="47"/>
      <c r="AY8" s="47"/>
      <c r="AZ8" s="47"/>
      <c r="BA8" s="47"/>
      <c r="BB8" s="48">
        <f>データ!$T$6</f>
        <v>30.34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74.760000000000005</v>
      </c>
      <c r="J10" s="47"/>
      <c r="K10" s="47"/>
      <c r="L10" s="47"/>
      <c r="M10" s="47"/>
      <c r="N10" s="47"/>
      <c r="O10" s="81"/>
      <c r="P10" s="48">
        <f>データ!$P$6</f>
        <v>91.24</v>
      </c>
      <c r="Q10" s="48"/>
      <c r="R10" s="48"/>
      <c r="S10" s="48"/>
      <c r="T10" s="48"/>
      <c r="U10" s="48"/>
      <c r="V10" s="48"/>
      <c r="W10" s="45">
        <f>データ!$Q$6</f>
        <v>4600</v>
      </c>
      <c r="X10" s="45"/>
      <c r="Y10" s="45"/>
      <c r="Z10" s="45"/>
      <c r="AA10" s="45"/>
      <c r="AB10" s="45"/>
      <c r="AC10" s="45"/>
      <c r="AD10" s="2"/>
      <c r="AE10" s="2"/>
      <c r="AF10" s="2"/>
      <c r="AG10" s="2"/>
      <c r="AH10" s="2"/>
      <c r="AI10" s="2"/>
      <c r="AJ10" s="2"/>
      <c r="AK10" s="2"/>
      <c r="AL10" s="45">
        <f>データ!$U$6</f>
        <v>22723</v>
      </c>
      <c r="AM10" s="45"/>
      <c r="AN10" s="45"/>
      <c r="AO10" s="45"/>
      <c r="AP10" s="45"/>
      <c r="AQ10" s="45"/>
      <c r="AR10" s="45"/>
      <c r="AS10" s="45"/>
      <c r="AT10" s="46">
        <f>データ!$V$6</f>
        <v>115.43</v>
      </c>
      <c r="AU10" s="47"/>
      <c r="AV10" s="47"/>
      <c r="AW10" s="47"/>
      <c r="AX10" s="47"/>
      <c r="AY10" s="47"/>
      <c r="AZ10" s="47"/>
      <c r="BA10" s="47"/>
      <c r="BB10" s="48">
        <f>データ!$W$6</f>
        <v>196.86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Eg4KGd2kFEnPHEWh457gySMWIGwzPRNgQLfVK+TM6jrOUZ3CbWa1QGvuDjXOQNIUM4vdezSgIaeYEGKeFwnzg==" saltValue="MokWxL7wOW+9uY8EUFCb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32085</v>
      </c>
      <c r="D6" s="20">
        <f t="shared" si="3"/>
        <v>46</v>
      </c>
      <c r="E6" s="20">
        <f t="shared" si="3"/>
        <v>1</v>
      </c>
      <c r="F6" s="20">
        <f t="shared" si="3"/>
        <v>0</v>
      </c>
      <c r="G6" s="20">
        <f t="shared" si="3"/>
        <v>1</v>
      </c>
      <c r="H6" s="20" t="str">
        <f t="shared" si="3"/>
        <v>岩手県　遠野市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74.760000000000005</v>
      </c>
      <c r="P6" s="21">
        <f t="shared" si="3"/>
        <v>91.24</v>
      </c>
      <c r="Q6" s="21">
        <f t="shared" si="3"/>
        <v>4600</v>
      </c>
      <c r="R6" s="21">
        <f t="shared" si="3"/>
        <v>25058</v>
      </c>
      <c r="S6" s="21">
        <f t="shared" si="3"/>
        <v>825.97</v>
      </c>
      <c r="T6" s="21">
        <f t="shared" si="3"/>
        <v>30.34</v>
      </c>
      <c r="U6" s="21">
        <f t="shared" si="3"/>
        <v>22723</v>
      </c>
      <c r="V6" s="21">
        <f t="shared" si="3"/>
        <v>115.43</v>
      </c>
      <c r="W6" s="21">
        <f t="shared" si="3"/>
        <v>196.86</v>
      </c>
      <c r="X6" s="22">
        <f>IF(X7="",NA(),X7)</f>
        <v>115.51</v>
      </c>
      <c r="Y6" s="22">
        <f t="shared" ref="Y6:AG6" si="4">IF(Y7="",NA(),Y7)</f>
        <v>113.64</v>
      </c>
      <c r="Z6" s="22">
        <f t="shared" si="4"/>
        <v>113.8</v>
      </c>
      <c r="AA6" s="22">
        <f t="shared" si="4"/>
        <v>118.54</v>
      </c>
      <c r="AB6" s="22">
        <f t="shared" si="4"/>
        <v>111.52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656.3</v>
      </c>
      <c r="AU6" s="22">
        <f t="shared" ref="AU6:BC6" si="6">IF(AU7="",NA(),AU7)</f>
        <v>628.44000000000005</v>
      </c>
      <c r="AV6" s="22">
        <f t="shared" si="6"/>
        <v>705.1</v>
      </c>
      <c r="AW6" s="22">
        <f t="shared" si="6"/>
        <v>766.49</v>
      </c>
      <c r="AX6" s="22">
        <f t="shared" si="6"/>
        <v>793.98</v>
      </c>
      <c r="AY6" s="22">
        <f t="shared" si="6"/>
        <v>369.69</v>
      </c>
      <c r="AZ6" s="22">
        <f t="shared" si="6"/>
        <v>379.08</v>
      </c>
      <c r="BA6" s="22">
        <f t="shared" si="6"/>
        <v>367.55</v>
      </c>
      <c r="BB6" s="22">
        <f t="shared" si="6"/>
        <v>378.56</v>
      </c>
      <c r="BC6" s="22">
        <f t="shared" si="6"/>
        <v>364.46</v>
      </c>
      <c r="BD6" s="21" t="str">
        <f>IF(BD7="","",IF(BD7="-","【-】","【"&amp;SUBSTITUTE(TEXT(BD7,"#,##0.00"),"-","△")&amp;"】"))</f>
        <v>【252.29】</v>
      </c>
      <c r="BE6" s="22">
        <f>IF(BE7="",NA(),BE7)</f>
        <v>478.61</v>
      </c>
      <c r="BF6" s="22">
        <f t="shared" ref="BF6:BN6" si="7">IF(BF7="",NA(),BF7)</f>
        <v>490.33</v>
      </c>
      <c r="BG6" s="22">
        <f t="shared" si="7"/>
        <v>493.56</v>
      </c>
      <c r="BH6" s="22">
        <f t="shared" si="7"/>
        <v>507.36</v>
      </c>
      <c r="BI6" s="22">
        <f t="shared" si="7"/>
        <v>517.02</v>
      </c>
      <c r="BJ6" s="22">
        <f t="shared" si="7"/>
        <v>402.99</v>
      </c>
      <c r="BK6" s="22">
        <f t="shared" si="7"/>
        <v>398.98</v>
      </c>
      <c r="BL6" s="22">
        <f t="shared" si="7"/>
        <v>418.68</v>
      </c>
      <c r="BM6" s="22">
        <f t="shared" si="7"/>
        <v>395.68</v>
      </c>
      <c r="BN6" s="22">
        <f t="shared" si="7"/>
        <v>403.72</v>
      </c>
      <c r="BO6" s="21" t="str">
        <f>IF(BO7="","",IF(BO7="-","【-】","【"&amp;SUBSTITUTE(TEXT(BO7,"#,##0.00"),"-","△")&amp;"】"))</f>
        <v>【268.07】</v>
      </c>
      <c r="BP6" s="22">
        <f>IF(BP7="",NA(),BP7)</f>
        <v>94.87</v>
      </c>
      <c r="BQ6" s="22">
        <f t="shared" ref="BQ6:BY6" si="8">IF(BQ7="",NA(),BQ7)</f>
        <v>91.22</v>
      </c>
      <c r="BR6" s="22">
        <f t="shared" si="8"/>
        <v>92.72</v>
      </c>
      <c r="BS6" s="22">
        <f t="shared" si="8"/>
        <v>96.9</v>
      </c>
      <c r="BT6" s="22">
        <f t="shared" si="8"/>
        <v>91.01</v>
      </c>
      <c r="BU6" s="22">
        <f t="shared" si="8"/>
        <v>98.66</v>
      </c>
      <c r="BV6" s="22">
        <f t="shared" si="8"/>
        <v>98.64</v>
      </c>
      <c r="BW6" s="22">
        <f t="shared" si="8"/>
        <v>94.78</v>
      </c>
      <c r="BX6" s="22">
        <f t="shared" si="8"/>
        <v>97.59</v>
      </c>
      <c r="BY6" s="22">
        <f t="shared" si="8"/>
        <v>92.17</v>
      </c>
      <c r="BZ6" s="21" t="str">
        <f>IF(BZ7="","",IF(BZ7="-","【-】","【"&amp;SUBSTITUTE(TEXT(BZ7,"#,##0.00"),"-","△")&amp;"】"))</f>
        <v>【97.47】</v>
      </c>
      <c r="CA6" s="22">
        <f>IF(CA7="",NA(),CA7)</f>
        <v>266.02999999999997</v>
      </c>
      <c r="CB6" s="22">
        <f t="shared" ref="CB6:CJ6" si="9">IF(CB7="",NA(),CB7)</f>
        <v>275.85000000000002</v>
      </c>
      <c r="CC6" s="22">
        <f t="shared" si="9"/>
        <v>269.38</v>
      </c>
      <c r="CD6" s="22">
        <f t="shared" si="9"/>
        <v>259.49</v>
      </c>
      <c r="CE6" s="22">
        <f t="shared" si="9"/>
        <v>277.33999999999997</v>
      </c>
      <c r="CF6" s="22">
        <f t="shared" si="9"/>
        <v>178.59</v>
      </c>
      <c r="CG6" s="22">
        <f t="shared" si="9"/>
        <v>178.92</v>
      </c>
      <c r="CH6" s="22">
        <f t="shared" si="9"/>
        <v>181.3</v>
      </c>
      <c r="CI6" s="22">
        <f t="shared" si="9"/>
        <v>181.71</v>
      </c>
      <c r="CJ6" s="22">
        <f t="shared" si="9"/>
        <v>188.51</v>
      </c>
      <c r="CK6" s="21" t="str">
        <f>IF(CK7="","",IF(CK7="-","【-】","【"&amp;SUBSTITUTE(TEXT(CK7,"#,##0.00"),"-","△")&amp;"】"))</f>
        <v>【174.75】</v>
      </c>
      <c r="CL6" s="22">
        <f>IF(CL7="",NA(),CL7)</f>
        <v>40.89</v>
      </c>
      <c r="CM6" s="22">
        <f t="shared" ref="CM6:CU6" si="10">IF(CM7="",NA(),CM7)</f>
        <v>39.93</v>
      </c>
      <c r="CN6" s="22">
        <f t="shared" si="10"/>
        <v>40.04</v>
      </c>
      <c r="CO6" s="22">
        <f t="shared" si="10"/>
        <v>39.31</v>
      </c>
      <c r="CP6" s="22">
        <f t="shared" si="10"/>
        <v>38.4</v>
      </c>
      <c r="CQ6" s="22">
        <f t="shared" si="10"/>
        <v>55.03</v>
      </c>
      <c r="CR6" s="22">
        <f t="shared" si="10"/>
        <v>55.14</v>
      </c>
      <c r="CS6" s="22">
        <f t="shared" si="10"/>
        <v>55.89</v>
      </c>
      <c r="CT6" s="22">
        <f t="shared" si="10"/>
        <v>55.72</v>
      </c>
      <c r="CU6" s="22">
        <f t="shared" si="10"/>
        <v>55.31</v>
      </c>
      <c r="CV6" s="21" t="str">
        <f>IF(CV7="","",IF(CV7="-","【-】","【"&amp;SUBSTITUTE(TEXT(CV7,"#,##0.00"),"-","△")&amp;"】"))</f>
        <v>【59.97】</v>
      </c>
      <c r="CW6" s="22">
        <f>IF(CW7="",NA(),CW7)</f>
        <v>77.28</v>
      </c>
      <c r="CX6" s="22">
        <f t="shared" ref="CX6:DF6" si="11">IF(CX7="",NA(),CX7)</f>
        <v>77.34</v>
      </c>
      <c r="CY6" s="22">
        <f t="shared" si="11"/>
        <v>77.27</v>
      </c>
      <c r="CZ6" s="22">
        <f t="shared" si="11"/>
        <v>77.28</v>
      </c>
      <c r="DA6" s="22">
        <f t="shared" si="11"/>
        <v>77.41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50.59</v>
      </c>
      <c r="DI6" s="22">
        <f t="shared" ref="DI6:DQ6" si="12">IF(DI7="",NA(),DI7)</f>
        <v>49.7</v>
      </c>
      <c r="DJ6" s="22">
        <f t="shared" si="12"/>
        <v>49.57</v>
      </c>
      <c r="DK6" s="22">
        <f t="shared" si="12"/>
        <v>49.14</v>
      </c>
      <c r="DL6" s="22">
        <f t="shared" si="12"/>
        <v>49.3</v>
      </c>
      <c r="DM6" s="22">
        <f t="shared" si="12"/>
        <v>48.87</v>
      </c>
      <c r="DN6" s="22">
        <f t="shared" si="12"/>
        <v>49.92</v>
      </c>
      <c r="DO6" s="22">
        <f t="shared" si="12"/>
        <v>50.63</v>
      </c>
      <c r="DP6" s="22">
        <f t="shared" si="12"/>
        <v>51.29</v>
      </c>
      <c r="DQ6" s="22">
        <f t="shared" si="12"/>
        <v>52.2</v>
      </c>
      <c r="DR6" s="21" t="str">
        <f>IF(DR7="","",IF(DR7="-","【-】","【"&amp;SUBSTITUTE(TEXT(DR7,"#,##0.00"),"-","△")&amp;"】"))</f>
        <v>【51.51】</v>
      </c>
      <c r="DS6" s="22">
        <f>IF(DS7="",NA(),DS7)</f>
        <v>2.5499999999999998</v>
      </c>
      <c r="DT6" s="22">
        <f t="shared" ref="DT6:EB6" si="13">IF(DT7="",NA(),DT7)</f>
        <v>2.62</v>
      </c>
      <c r="DU6" s="22">
        <f t="shared" si="13"/>
        <v>31.19</v>
      </c>
      <c r="DV6" s="22">
        <f t="shared" si="13"/>
        <v>36.36</v>
      </c>
      <c r="DW6" s="22">
        <f t="shared" si="13"/>
        <v>38.76</v>
      </c>
      <c r="DX6" s="22">
        <f t="shared" si="13"/>
        <v>14.85</v>
      </c>
      <c r="DY6" s="22">
        <f t="shared" si="13"/>
        <v>16.88</v>
      </c>
      <c r="DZ6" s="22">
        <f t="shared" si="13"/>
        <v>18.28</v>
      </c>
      <c r="EA6" s="22">
        <f t="shared" si="13"/>
        <v>19.61</v>
      </c>
      <c r="EB6" s="22">
        <f t="shared" si="13"/>
        <v>20.73</v>
      </c>
      <c r="EC6" s="21" t="str">
        <f>IF(EC7="","",IF(EC7="-","【-】","【"&amp;SUBSTITUTE(TEXT(EC7,"#,##0.00"),"-","△")&amp;"】"))</f>
        <v>【23.75】</v>
      </c>
      <c r="ED6" s="22">
        <f>IF(ED7="",NA(),ED7)</f>
        <v>0.01</v>
      </c>
      <c r="EE6" s="22">
        <f t="shared" ref="EE6:EM6" si="14">IF(EE7="",NA(),EE7)</f>
        <v>0.45</v>
      </c>
      <c r="EF6" s="22">
        <f t="shared" si="14"/>
        <v>0.6</v>
      </c>
      <c r="EG6" s="22">
        <f t="shared" si="14"/>
        <v>0.65</v>
      </c>
      <c r="EH6" s="22">
        <f t="shared" si="14"/>
        <v>0.26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32085</v>
      </c>
      <c r="D7" s="24">
        <v>46</v>
      </c>
      <c r="E7" s="24">
        <v>1</v>
      </c>
      <c r="F7" s="24">
        <v>0</v>
      </c>
      <c r="G7" s="24">
        <v>1</v>
      </c>
      <c r="H7" s="24" t="s">
        <v>93</v>
      </c>
      <c r="I7" s="24" t="s">
        <v>94</v>
      </c>
      <c r="J7" s="24" t="s">
        <v>95</v>
      </c>
      <c r="K7" s="24" t="s">
        <v>96</v>
      </c>
      <c r="L7" s="24" t="s">
        <v>97</v>
      </c>
      <c r="M7" s="24" t="s">
        <v>98</v>
      </c>
      <c r="N7" s="25" t="s">
        <v>99</v>
      </c>
      <c r="O7" s="25">
        <v>74.760000000000005</v>
      </c>
      <c r="P7" s="25">
        <v>91.24</v>
      </c>
      <c r="Q7" s="25">
        <v>4600</v>
      </c>
      <c r="R7" s="25">
        <v>25058</v>
      </c>
      <c r="S7" s="25">
        <v>825.97</v>
      </c>
      <c r="T7" s="25">
        <v>30.34</v>
      </c>
      <c r="U7" s="25">
        <v>22723</v>
      </c>
      <c r="V7" s="25">
        <v>115.43</v>
      </c>
      <c r="W7" s="25">
        <v>196.86</v>
      </c>
      <c r="X7" s="25">
        <v>115.51</v>
      </c>
      <c r="Y7" s="25">
        <v>113.64</v>
      </c>
      <c r="Z7" s="25">
        <v>113.8</v>
      </c>
      <c r="AA7" s="25">
        <v>118.54</v>
      </c>
      <c r="AB7" s="25">
        <v>111.52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656.3</v>
      </c>
      <c r="AU7" s="25">
        <v>628.44000000000005</v>
      </c>
      <c r="AV7" s="25">
        <v>705.1</v>
      </c>
      <c r="AW7" s="25">
        <v>766.49</v>
      </c>
      <c r="AX7" s="25">
        <v>793.98</v>
      </c>
      <c r="AY7" s="25">
        <v>369.69</v>
      </c>
      <c r="AZ7" s="25">
        <v>379.08</v>
      </c>
      <c r="BA7" s="25">
        <v>367.55</v>
      </c>
      <c r="BB7" s="25">
        <v>378.56</v>
      </c>
      <c r="BC7" s="25">
        <v>364.46</v>
      </c>
      <c r="BD7" s="25">
        <v>252.29</v>
      </c>
      <c r="BE7" s="25">
        <v>478.61</v>
      </c>
      <c r="BF7" s="25">
        <v>490.33</v>
      </c>
      <c r="BG7" s="25">
        <v>493.56</v>
      </c>
      <c r="BH7" s="25">
        <v>507.36</v>
      </c>
      <c r="BI7" s="25">
        <v>517.02</v>
      </c>
      <c r="BJ7" s="25">
        <v>402.99</v>
      </c>
      <c r="BK7" s="25">
        <v>398.98</v>
      </c>
      <c r="BL7" s="25">
        <v>418.68</v>
      </c>
      <c r="BM7" s="25">
        <v>395.68</v>
      </c>
      <c r="BN7" s="25">
        <v>403.72</v>
      </c>
      <c r="BO7" s="25">
        <v>268.07</v>
      </c>
      <c r="BP7" s="25">
        <v>94.87</v>
      </c>
      <c r="BQ7" s="25">
        <v>91.22</v>
      </c>
      <c r="BR7" s="25">
        <v>92.72</v>
      </c>
      <c r="BS7" s="25">
        <v>96.9</v>
      </c>
      <c r="BT7" s="25">
        <v>91.01</v>
      </c>
      <c r="BU7" s="25">
        <v>98.66</v>
      </c>
      <c r="BV7" s="25">
        <v>98.64</v>
      </c>
      <c r="BW7" s="25">
        <v>94.78</v>
      </c>
      <c r="BX7" s="25">
        <v>97.59</v>
      </c>
      <c r="BY7" s="25">
        <v>92.17</v>
      </c>
      <c r="BZ7" s="25">
        <v>97.47</v>
      </c>
      <c r="CA7" s="25">
        <v>266.02999999999997</v>
      </c>
      <c r="CB7" s="25">
        <v>275.85000000000002</v>
      </c>
      <c r="CC7" s="25">
        <v>269.38</v>
      </c>
      <c r="CD7" s="25">
        <v>259.49</v>
      </c>
      <c r="CE7" s="25">
        <v>277.33999999999997</v>
      </c>
      <c r="CF7" s="25">
        <v>178.59</v>
      </c>
      <c r="CG7" s="25">
        <v>178.92</v>
      </c>
      <c r="CH7" s="25">
        <v>181.3</v>
      </c>
      <c r="CI7" s="25">
        <v>181.71</v>
      </c>
      <c r="CJ7" s="25">
        <v>188.51</v>
      </c>
      <c r="CK7" s="25">
        <v>174.75</v>
      </c>
      <c r="CL7" s="25">
        <v>40.89</v>
      </c>
      <c r="CM7" s="25">
        <v>39.93</v>
      </c>
      <c r="CN7" s="25">
        <v>40.04</v>
      </c>
      <c r="CO7" s="25">
        <v>39.31</v>
      </c>
      <c r="CP7" s="25">
        <v>38.4</v>
      </c>
      <c r="CQ7" s="25">
        <v>55.03</v>
      </c>
      <c r="CR7" s="25">
        <v>55.14</v>
      </c>
      <c r="CS7" s="25">
        <v>55.89</v>
      </c>
      <c r="CT7" s="25">
        <v>55.72</v>
      </c>
      <c r="CU7" s="25">
        <v>55.31</v>
      </c>
      <c r="CV7" s="25">
        <v>59.97</v>
      </c>
      <c r="CW7" s="25">
        <v>77.28</v>
      </c>
      <c r="CX7" s="25">
        <v>77.34</v>
      </c>
      <c r="CY7" s="25">
        <v>77.27</v>
      </c>
      <c r="CZ7" s="25">
        <v>77.28</v>
      </c>
      <c r="DA7" s="25">
        <v>77.41</v>
      </c>
      <c r="DB7" s="25">
        <v>81.900000000000006</v>
      </c>
      <c r="DC7" s="25">
        <v>81.39</v>
      </c>
      <c r="DD7" s="25">
        <v>81.27</v>
      </c>
      <c r="DE7" s="25">
        <v>81.260000000000005</v>
      </c>
      <c r="DF7" s="25">
        <v>80.36</v>
      </c>
      <c r="DG7" s="25">
        <v>89.76</v>
      </c>
      <c r="DH7" s="25">
        <v>50.59</v>
      </c>
      <c r="DI7" s="25">
        <v>49.7</v>
      </c>
      <c r="DJ7" s="25">
        <v>49.57</v>
      </c>
      <c r="DK7" s="25">
        <v>49.14</v>
      </c>
      <c r="DL7" s="25">
        <v>49.3</v>
      </c>
      <c r="DM7" s="25">
        <v>48.87</v>
      </c>
      <c r="DN7" s="25">
        <v>49.92</v>
      </c>
      <c r="DO7" s="25">
        <v>50.63</v>
      </c>
      <c r="DP7" s="25">
        <v>51.29</v>
      </c>
      <c r="DQ7" s="25">
        <v>52.2</v>
      </c>
      <c r="DR7" s="25">
        <v>51.51</v>
      </c>
      <c r="DS7" s="25">
        <v>2.5499999999999998</v>
      </c>
      <c r="DT7" s="25">
        <v>2.62</v>
      </c>
      <c r="DU7" s="25">
        <v>31.19</v>
      </c>
      <c r="DV7" s="25">
        <v>36.36</v>
      </c>
      <c r="DW7" s="25">
        <v>38.76</v>
      </c>
      <c r="DX7" s="25">
        <v>14.85</v>
      </c>
      <c r="DY7" s="25">
        <v>16.88</v>
      </c>
      <c r="DZ7" s="25">
        <v>18.28</v>
      </c>
      <c r="EA7" s="25">
        <v>19.61</v>
      </c>
      <c r="EB7" s="25">
        <v>20.73</v>
      </c>
      <c r="EC7" s="25">
        <v>23.75</v>
      </c>
      <c r="ED7" s="25">
        <v>0.01</v>
      </c>
      <c r="EE7" s="25">
        <v>0.45</v>
      </c>
      <c r="EF7" s="25">
        <v>0.6</v>
      </c>
      <c r="EG7" s="25">
        <v>0.65</v>
      </c>
      <c r="EH7" s="25">
        <v>0.26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2024-01-25T00:15:39Z</cp:lastPrinted>
  <dcterms:created xsi:type="dcterms:W3CDTF">2023-12-05T00:48:07Z</dcterms:created>
  <dcterms:modified xsi:type="dcterms:W3CDTF">2024-01-26T07:35:11Z</dcterms:modified>
  <cp:category>
  </cp:category>
</cp:coreProperties>
</file>