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921\Desktop\"/>
    </mc:Choice>
  </mc:AlternateContent>
  <xr:revisionPtr revIDLastSave="0" documentId="13_ncr:1_{76111564-C566-4ADD-ACEB-E4D1B0F91D36}" xr6:coauthVersionLast="47" xr6:coauthVersionMax="47" xr10:uidLastSave="{00000000-0000-0000-0000-000000000000}"/>
  <workbookProtection workbookAlgorithmName="SHA-512" workbookHashValue="OSKdjWHqbUJBGQkkta3aYyUXu1ErKMQHeWaG8ZbVwO21oAA3XiYlylcdwVNRdTV0XLjlY09aIXsoIhRW4+0p1Q==" workbookSaltValue="t08cYEEl0tOVmEuQgZHnN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H85" i="4"/>
  <c r="G85" i="4"/>
  <c r="E85" i="4"/>
  <c r="BB10" i="4"/>
  <c r="AT10" i="4"/>
  <c r="AD10" i="4"/>
  <c r="I10" i="4"/>
  <c r="BB8" i="4"/>
  <c r="AT8" i="4"/>
  <c r="AD8" i="4"/>
  <c r="W8" i="4"/>
  <c r="P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<sst xmlns="http://schemas.openxmlformats.org/spreadsheetml/2006/main" count="253" uniqueCount="118">
  <si>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</si>
  <si>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</si>
  <si>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</si>
  <si>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</si>
  <si>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</si>
  <si>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</si>
  <si>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</si>
  <si>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</si>
  <si>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</si>
  <si>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</si>
  <si>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</si>
  <si>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</si>
  <si>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</si>
  <si>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</si>
  <si>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</si>
  <si>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</si>
  <si>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</si>
  <si>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</si>
  <si>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</si>
  <si>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</si>
  <si>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</si>
  <si>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</si>
  <si>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</si>
  <si>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</si>
  <si>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</si>
  <si>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</si>
  <si>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</si>
  <si>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</si>
  <si>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</si>
  <si>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</si>
  <si>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</si>
  <si>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</si>
  <si>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</si>
  <si>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</si>
  <si>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</si>
  <si>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</si>
  <si>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</si>
  <si>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</si>
  <si>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</si>
  <si>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</si>
  <si>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</si>
  <si>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</si>
  <si>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</si>
  <si>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</si>
  <si>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</si>
  <si>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</si>
  <si>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</si>
  <si>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</si>
  <si>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</si>
  <si>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</si>
  <si>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</si>
  <si>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</si>
  <si>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</si>
  <si>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</si>
  <si>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</si>
  <si>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</si>
  <si>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</si>
  <si>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</si>
  <si>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</si>
  <si>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</si>
  <si>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</si>
  <si>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</si>
  <si>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</si>
  <si>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</si>
  <si>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</si>
  <si>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</si>
  <si>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</si>
  <si>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</si>
  <si>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</si>
  <si>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</si>
  <si>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</si>
  <si>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</si>
  <si>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</si>
  <si>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</si>
  <si>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</si>
  <si>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</si>
  <si>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</si>
  <si>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</si>
  <si>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</si>
  <si>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</si>
  <si>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</si>
  <si>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</si>
  <si>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</si>
  <si>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</si>
  <si>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</si>
  <si>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</si>
  <si>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</si>
  <si>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</si>
  <si>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</si>
  <si>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</si>
  <si>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</si>
  <si>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</si>
  <si>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</si>
  <si>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</si>
  <si>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</si>
  <si>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</si>
  <si>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</si>
  <si>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</si>
  <si>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</si>
  <si>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</si>
  <si>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</si>
  <si>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</si>
  <si>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</si>
  <si>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</si>
  <si>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</si>
  <si>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</si>
  <si>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</si>
  <si>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</si>
  <si>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</si>
  <si>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</si>
  <si>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</si>
  <si>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</si>
  <si>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</si>
  <si>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</si>
  <si>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</si>
  <si>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類似団体と比較して①有形固定資産減価償却率は下回っていますが、供用開始から30年以上が経過した処理場の設備更新の時期を迎えていることから、ストックマネジメント計画に沿って更新を進めていく必要があります。</t>
    <rPh sb="1" eb="3">
      <t>ルイジ</t>
    </rPh>
    <rPh sb="3" eb="5">
      <t>ダンタイ</t>
    </rPh>
    <rPh sb="6" eb="8">
      <t>ヒカク</t>
    </rPh>
    <rPh sb="11" eb="13">
      <t>ユウケイ</t>
    </rPh>
    <rPh sb="13" eb="17">
      <t>コテイシサン</t>
    </rPh>
    <rPh sb="17" eb="19">
      <t>ゲンカ</t>
    </rPh>
    <rPh sb="19" eb="22">
      <t>ショウキャクリツ</t>
    </rPh>
    <rPh sb="23" eb="25">
      <t>シタマワ</t>
    </rPh>
    <rPh sb="32" eb="36">
      <t>キョウヨウカイシ</t>
    </rPh>
    <rPh sb="40" eb="41">
      <t>ネン</t>
    </rPh>
    <rPh sb="41" eb="43">
      <t>イジョウ</t>
    </rPh>
    <rPh sb="44" eb="46">
      <t>ケイカ</t>
    </rPh>
    <rPh sb="48" eb="51">
      <t>ショリジョウ</t>
    </rPh>
    <rPh sb="52" eb="54">
      <t>セツビ</t>
    </rPh>
    <rPh sb="54" eb="56">
      <t>コウシン</t>
    </rPh>
    <rPh sb="57" eb="59">
      <t>ジキ</t>
    </rPh>
    <rPh sb="60" eb="61">
      <t>ムカ</t>
    </rPh>
    <rPh sb="80" eb="82">
      <t>ケイカク</t>
    </rPh>
    <rPh sb="83" eb="84">
      <t>ソ</t>
    </rPh>
    <rPh sb="86" eb="88">
      <t>コウシン</t>
    </rPh>
    <rPh sb="89" eb="90">
      <t>スス</t>
    </rPh>
    <rPh sb="94" eb="96">
      <t>ヒツヨウ</t>
    </rPh>
    <phoneticPr fontId="4"/>
  </si>
  <si>
    <t>・令和元年度の法適用化以来初めて①経常収支比率が100％を下回りました。概ね類似団体と同等の水準で推移していますが、財源不足を一般会計から基準外の操出金で補填している状況であることから経営改善が必要です。
・内水氾濫対策として雨水排水ポンプ場の建設を進めており④企業債残高対給水収益比率が類似団体に比較して大幅に高い割合で推移しています。この状況から③流動比率は類似団体の２倍以上の高い率とはなっていますが、十分な支払い能力を備えているとは言えず、注意する必要があります。
・⑤経費回収率は、供用地域の拡大により令和３年度は一時的に増加しましたが、人口減少や物価高騰等により類似団体を大きく下回る結果となっています。また⑧水洗化率が上がっても、⑦施設利用率が上がらない状況であり、使用料収入が想定より増えていない状況です。</t>
    <rPh sb="1" eb="3">
      <t>レイワ</t>
    </rPh>
    <rPh sb="3" eb="6">
      <t>ガンネンド</t>
    </rPh>
    <rPh sb="7" eb="10">
      <t>ホウテキヨウ</t>
    </rPh>
    <rPh sb="10" eb="11">
      <t>カ</t>
    </rPh>
    <rPh sb="11" eb="13">
      <t>イライ</t>
    </rPh>
    <rPh sb="13" eb="14">
      <t>ハジ</t>
    </rPh>
    <rPh sb="17" eb="23">
      <t>ケイジョウシュウシヒリツ</t>
    </rPh>
    <rPh sb="29" eb="31">
      <t>シタマワ</t>
    </rPh>
    <rPh sb="36" eb="37">
      <t>オオム</t>
    </rPh>
    <rPh sb="38" eb="40">
      <t>ルイジ</t>
    </rPh>
    <rPh sb="40" eb="42">
      <t>ダンタイ</t>
    </rPh>
    <rPh sb="43" eb="45">
      <t>ドウトウ</t>
    </rPh>
    <rPh sb="46" eb="48">
      <t>スイジュン</t>
    </rPh>
    <rPh sb="49" eb="51">
      <t>スイイ</t>
    </rPh>
    <rPh sb="58" eb="60">
      <t>ザイゲン</t>
    </rPh>
    <rPh sb="60" eb="62">
      <t>フソク</t>
    </rPh>
    <rPh sb="63" eb="67">
      <t>イッパンカイケイ</t>
    </rPh>
    <rPh sb="69" eb="72">
      <t>キジュンガイ</t>
    </rPh>
    <rPh sb="73" eb="75">
      <t>クリダシ</t>
    </rPh>
    <rPh sb="75" eb="76">
      <t>キン</t>
    </rPh>
    <rPh sb="77" eb="79">
      <t>ホテン</t>
    </rPh>
    <rPh sb="83" eb="85">
      <t>ジョウキョウ</t>
    </rPh>
    <rPh sb="92" eb="94">
      <t>ケイエイ</t>
    </rPh>
    <rPh sb="94" eb="96">
      <t>カイゼン</t>
    </rPh>
    <rPh sb="97" eb="99">
      <t>ヒツヨウ</t>
    </rPh>
    <rPh sb="104" eb="108">
      <t>ナイスイ</t>
    </rPh>
    <rPh sb="108" eb="110">
      <t>タイサク</t>
    </rPh>
    <rPh sb="113" eb="115">
      <t>ウスイ</t>
    </rPh>
    <rPh sb="115" eb="117">
      <t>ハイスイ</t>
    </rPh>
    <rPh sb="120" eb="121">
      <t>ジョウ</t>
    </rPh>
    <rPh sb="122" eb="124">
      <t>ケンセツ</t>
    </rPh>
    <rPh sb="125" eb="126">
      <t>スス</t>
    </rPh>
    <rPh sb="131" eb="134">
      <t>キギョウサイ</t>
    </rPh>
    <rPh sb="134" eb="136">
      <t>ザンダカ</t>
    </rPh>
    <rPh sb="136" eb="137">
      <t>タイ</t>
    </rPh>
    <rPh sb="137" eb="139">
      <t>キュウスイ</t>
    </rPh>
    <rPh sb="139" eb="141">
      <t>シュウエキ</t>
    </rPh>
    <rPh sb="141" eb="143">
      <t>ヒリツ</t>
    </rPh>
    <rPh sb="144" eb="146">
      <t>ルイジ</t>
    </rPh>
    <rPh sb="146" eb="148">
      <t>ダンタイ</t>
    </rPh>
    <rPh sb="149" eb="151">
      <t>ヒカク</t>
    </rPh>
    <rPh sb="153" eb="155">
      <t>オオハバ</t>
    </rPh>
    <rPh sb="156" eb="157">
      <t>タカ</t>
    </rPh>
    <rPh sb="158" eb="160">
      <t>ワリアイ</t>
    </rPh>
    <rPh sb="161" eb="163">
      <t>スイイ</t>
    </rPh>
    <rPh sb="171" eb="173">
      <t>ジョウキョウ</t>
    </rPh>
    <rPh sb="176" eb="178">
      <t>リュウドウ</t>
    </rPh>
    <rPh sb="178" eb="180">
      <t>ヒリツ</t>
    </rPh>
    <rPh sb="204" eb="206">
      <t>ジュウブン</t>
    </rPh>
    <rPh sb="207" eb="209">
      <t>シハラ</t>
    </rPh>
    <rPh sb="210" eb="212">
      <t>ノウリョク</t>
    </rPh>
    <rPh sb="213" eb="214">
      <t>ソナ</t>
    </rPh>
    <rPh sb="220" eb="221">
      <t>イ</t>
    </rPh>
    <rPh sb="224" eb="226">
      <t>チュウイ</t>
    </rPh>
    <rPh sb="228" eb="230">
      <t>ヒツヨウ</t>
    </rPh>
    <rPh sb="239" eb="244">
      <t>ケイヒカイシュウリツ</t>
    </rPh>
    <rPh sb="246" eb="248">
      <t>キョウヨウ</t>
    </rPh>
    <rPh sb="248" eb="250">
      <t>チイキ</t>
    </rPh>
    <rPh sb="251" eb="253">
      <t>カクダイ</t>
    </rPh>
    <rPh sb="256" eb="258">
      <t>レイワ</t>
    </rPh>
    <rPh sb="259" eb="261">
      <t>ネンド</t>
    </rPh>
    <rPh sb="262" eb="265">
      <t>イチジテキ</t>
    </rPh>
    <rPh sb="266" eb="268">
      <t>ゾウカ</t>
    </rPh>
    <rPh sb="274" eb="278">
      <t>ジンコウゲンショウ</t>
    </rPh>
    <rPh sb="279" eb="283">
      <t>ブッカコウトウ</t>
    </rPh>
    <rPh sb="283" eb="284">
      <t>トウ</t>
    </rPh>
    <rPh sb="287" eb="291">
      <t>ルイジダンタイ</t>
    </rPh>
    <rPh sb="292" eb="293">
      <t>オオ</t>
    </rPh>
    <rPh sb="295" eb="297">
      <t>シタマワ</t>
    </rPh>
    <rPh sb="298" eb="300">
      <t>ケッカ</t>
    </rPh>
    <rPh sb="311" eb="315">
      <t>スイセンカリツ</t>
    </rPh>
    <rPh sb="316" eb="317">
      <t>ア</t>
    </rPh>
    <rPh sb="323" eb="328">
      <t>シセツリヨウリツ</t>
    </rPh>
    <rPh sb="329" eb="330">
      <t>ア</t>
    </rPh>
    <rPh sb="334" eb="336">
      <t>ジョウキョウ</t>
    </rPh>
    <rPh sb="340" eb="343">
      <t>シヨウリョウ</t>
    </rPh>
    <rPh sb="343" eb="345">
      <t>シュウニュウ</t>
    </rPh>
    <rPh sb="346" eb="348">
      <t>ソウテイ</t>
    </rPh>
    <rPh sb="350" eb="351">
      <t>フ</t>
    </rPh>
    <rPh sb="356" eb="358">
      <t>ジョウキョウ</t>
    </rPh>
    <phoneticPr fontId="4"/>
  </si>
  <si>
    <t>・繰入金により健全経営を維持しているところですが、将来集中的に訪れる施設更新に備え、収支の安定を図る必要があります。
・経営戦略の改定に基づき、下水道使用料を改定する予定ですが、併せて水洗化率の向上に取り組む必要があります。現在、排水設備工事に対する補助制度を実施しているところであり、継続して周知していきます。</t>
    <rPh sb="1" eb="4">
      <t>クリイレキン</t>
    </rPh>
    <rPh sb="7" eb="9">
      <t>ケンゼン</t>
    </rPh>
    <rPh sb="9" eb="11">
      <t>ケイエイ</t>
    </rPh>
    <rPh sb="12" eb="14">
      <t>イジ</t>
    </rPh>
    <rPh sb="25" eb="27">
      <t>ショウライ</t>
    </rPh>
    <rPh sb="27" eb="30">
      <t>シュウチュウテキ</t>
    </rPh>
    <rPh sb="31" eb="32">
      <t>オトズ</t>
    </rPh>
    <rPh sb="34" eb="36">
      <t>シセツ</t>
    </rPh>
    <rPh sb="36" eb="38">
      <t>コウシン</t>
    </rPh>
    <rPh sb="39" eb="40">
      <t>ソナ</t>
    </rPh>
    <rPh sb="42" eb="44">
      <t>シュウシ</t>
    </rPh>
    <rPh sb="60" eb="64">
      <t>ケイエイセンリャク</t>
    </rPh>
    <rPh sb="65" eb="67">
      <t>カイテイ</t>
    </rPh>
    <rPh sb="68" eb="69">
      <t>モト</t>
    </rPh>
    <rPh sb="72" eb="78">
      <t>ゲスイドウシヨウリョウ</t>
    </rPh>
    <rPh sb="79" eb="81">
      <t>カイテイ</t>
    </rPh>
    <rPh sb="83" eb="85">
      <t>ヨテイ</t>
    </rPh>
    <rPh sb="89" eb="90">
      <t>アワ</t>
    </rPh>
    <rPh sb="97" eb="99">
      <t>コウジョウ</t>
    </rPh>
    <rPh sb="100" eb="101">
      <t>ト</t>
    </rPh>
    <rPh sb="102" eb="103">
      <t>ク</t>
    </rPh>
    <rPh sb="104" eb="106">
      <t>ヒツヨウ</t>
    </rPh>
    <rPh sb="112" eb="114">
      <t>ゲンザイ</t>
    </rPh>
    <rPh sb="115" eb="119">
      <t>ハイスイセツビ</t>
    </rPh>
    <rPh sb="119" eb="121">
      <t>コウジ</t>
    </rPh>
    <rPh sb="122" eb="123">
      <t>タイ</t>
    </rPh>
    <rPh sb="125" eb="127">
      <t>ホジョ</t>
    </rPh>
    <rPh sb="127" eb="129">
      <t>セイド</t>
    </rPh>
    <rPh sb="130" eb="132">
      <t>ジッシ</t>
    </rPh>
    <rPh sb="143" eb="145">
      <t>ケイゾク</t>
    </rPh>
    <rPh sb="147" eb="149">
      <t>シュウチ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</si>
</sst>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D75-490F-97BB-C8FCBFF3D1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1.65</c:v>
                </c:pt>
                <c:pt idx="3">
                  <c:v>0.14000000000000001</c:v>
                </c:pt>
                <c:pt idx="4">
                  <c:v>0.12</c:v>
                </c:pt>
              </c:numCache>
            </c:numRef>
          </c:val>
          <c:smooth val="0"/>
          <c:extLst>
            <c:ext xmlns:c16="http://schemas.microsoft.com/office/drawing/2014/chart" uri="{C3380CC4-5D6E-409C-BE32-E72D297353CC}">
              <c16:uniqueId val="{00000001-9D75-490F-97BB-C8FCBFF3D1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59.48</c:v>
                </c:pt>
                <c:pt idx="2">
                  <c:v>50.44</c:v>
                </c:pt>
                <c:pt idx="3">
                  <c:v>60.81</c:v>
                </c:pt>
                <c:pt idx="4">
                  <c:v>59.43</c:v>
                </c:pt>
              </c:numCache>
            </c:numRef>
          </c:val>
          <c:extLst>
            <c:ext xmlns:c16="http://schemas.microsoft.com/office/drawing/2014/chart" uri="{C3380CC4-5D6E-409C-BE32-E72D297353CC}">
              <c16:uniqueId val="{00000000-C859-4435-A5AB-200C503176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50.94</c:v>
                </c:pt>
                <c:pt idx="2">
                  <c:v>50.53</c:v>
                </c:pt>
                <c:pt idx="3">
                  <c:v>51.42</c:v>
                </c:pt>
                <c:pt idx="4">
                  <c:v>55.82</c:v>
                </c:pt>
              </c:numCache>
            </c:numRef>
          </c:val>
          <c:smooth val="0"/>
          <c:extLst>
            <c:ext xmlns:c16="http://schemas.microsoft.com/office/drawing/2014/chart" uri="{C3380CC4-5D6E-409C-BE32-E72D297353CC}">
              <c16:uniqueId val="{00000001-C859-4435-A5AB-200C503176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64.62</c:v>
                </c:pt>
                <c:pt idx="2">
                  <c:v>59.38</c:v>
                </c:pt>
                <c:pt idx="3">
                  <c:v>63.4</c:v>
                </c:pt>
                <c:pt idx="4">
                  <c:v>66.010000000000005</c:v>
                </c:pt>
              </c:numCache>
            </c:numRef>
          </c:val>
          <c:extLst>
            <c:ext xmlns:c16="http://schemas.microsoft.com/office/drawing/2014/chart" uri="{C3380CC4-5D6E-409C-BE32-E72D297353CC}">
              <c16:uniqueId val="{00000000-1567-4F9C-8920-BF9E5D939C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82.55</c:v>
                </c:pt>
                <c:pt idx="2">
                  <c:v>82.08</c:v>
                </c:pt>
                <c:pt idx="3">
                  <c:v>81.34</c:v>
                </c:pt>
                <c:pt idx="4">
                  <c:v>90.67</c:v>
                </c:pt>
              </c:numCache>
            </c:numRef>
          </c:val>
          <c:smooth val="0"/>
          <c:extLst>
            <c:ext xmlns:c16="http://schemas.microsoft.com/office/drawing/2014/chart" uri="{C3380CC4-5D6E-409C-BE32-E72D297353CC}">
              <c16:uniqueId val="{00000001-1567-4F9C-8920-BF9E5D939C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103.77</c:v>
                </c:pt>
                <c:pt idx="2">
                  <c:v>104.42</c:v>
                </c:pt>
                <c:pt idx="3">
                  <c:v>101.64</c:v>
                </c:pt>
                <c:pt idx="4">
                  <c:v>95.16</c:v>
                </c:pt>
              </c:numCache>
            </c:numRef>
          </c:val>
          <c:extLst>
            <c:ext xmlns:c16="http://schemas.microsoft.com/office/drawing/2014/chart" uri="{C3380CC4-5D6E-409C-BE32-E72D297353CC}">
              <c16:uniqueId val="{00000000-C050-4AC1-A85F-F2DDCFD70E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106.57</c:v>
                </c:pt>
                <c:pt idx="2">
                  <c:v>107.21</c:v>
                </c:pt>
                <c:pt idx="3">
                  <c:v>107.08</c:v>
                </c:pt>
                <c:pt idx="4">
                  <c:v>107.01</c:v>
                </c:pt>
              </c:numCache>
            </c:numRef>
          </c:val>
          <c:smooth val="0"/>
          <c:extLst>
            <c:ext xmlns:c16="http://schemas.microsoft.com/office/drawing/2014/chart" uri="{C3380CC4-5D6E-409C-BE32-E72D297353CC}">
              <c16:uniqueId val="{00000001-C050-4AC1-A85F-F2DDCFD70E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3.37</c:v>
                </c:pt>
                <c:pt idx="2">
                  <c:v>6.75</c:v>
                </c:pt>
                <c:pt idx="3">
                  <c:v>9.56</c:v>
                </c:pt>
                <c:pt idx="4">
                  <c:v>12.83</c:v>
                </c:pt>
              </c:numCache>
            </c:numRef>
          </c:val>
          <c:extLst>
            <c:ext xmlns:c16="http://schemas.microsoft.com/office/drawing/2014/chart" uri="{C3380CC4-5D6E-409C-BE32-E72D297353CC}">
              <c16:uniqueId val="{00000000-C471-4257-8847-8F7F2F0F29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15.85</c:v>
                </c:pt>
                <c:pt idx="2">
                  <c:v>12.7</c:v>
                </c:pt>
                <c:pt idx="3">
                  <c:v>14.65</c:v>
                </c:pt>
                <c:pt idx="4">
                  <c:v>25.86</c:v>
                </c:pt>
              </c:numCache>
            </c:numRef>
          </c:val>
          <c:smooth val="0"/>
          <c:extLst>
            <c:ext xmlns:c16="http://schemas.microsoft.com/office/drawing/2014/chart" uri="{C3380CC4-5D6E-409C-BE32-E72D297353CC}">
              <c16:uniqueId val="{00000001-C471-4257-8847-8F7F2F0F29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1BA-4183-A586-ED1983CF1F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c:v>
                </c:pt>
                <c:pt idx="4" formatCode="#,##0.00;&quot;△&quot;#,##0.00;&quot;-&quot;">
                  <c:v>1.4</c:v>
                </c:pt>
              </c:numCache>
            </c:numRef>
          </c:val>
          <c:smooth val="0"/>
          <c:extLst>
            <c:ext xmlns:c16="http://schemas.microsoft.com/office/drawing/2014/chart" uri="{C3380CC4-5D6E-409C-BE32-E72D297353CC}">
              <c16:uniqueId val="{00000001-71BA-4183-A586-ED1983CF1F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340-4457-A6EC-B5018F0335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53.44</c:v>
                </c:pt>
                <c:pt idx="2">
                  <c:v>43.71</c:v>
                </c:pt>
                <c:pt idx="3">
                  <c:v>45.94</c:v>
                </c:pt>
                <c:pt idx="4">
                  <c:v>23.86</c:v>
                </c:pt>
              </c:numCache>
            </c:numRef>
          </c:val>
          <c:smooth val="0"/>
          <c:extLst>
            <c:ext xmlns:c16="http://schemas.microsoft.com/office/drawing/2014/chart" uri="{C3380CC4-5D6E-409C-BE32-E72D297353CC}">
              <c16:uniqueId val="{00000001-7340-4457-A6EC-B5018F0335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92.83</c:v>
                </c:pt>
                <c:pt idx="2">
                  <c:v>102.42</c:v>
                </c:pt>
                <c:pt idx="3">
                  <c:v>170.9</c:v>
                </c:pt>
                <c:pt idx="4">
                  <c:v>156.19</c:v>
                </c:pt>
              </c:numCache>
            </c:numRef>
          </c:val>
          <c:extLst>
            <c:ext xmlns:c16="http://schemas.microsoft.com/office/drawing/2014/chart" uri="{C3380CC4-5D6E-409C-BE32-E72D297353CC}">
              <c16:uniqueId val="{00000000-59E9-49B4-9541-C169E6E8C1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47.03</c:v>
                </c:pt>
                <c:pt idx="2">
                  <c:v>40.67</c:v>
                </c:pt>
                <c:pt idx="3">
                  <c:v>47.7</c:v>
                </c:pt>
                <c:pt idx="4">
                  <c:v>68.27</c:v>
                </c:pt>
              </c:numCache>
            </c:numRef>
          </c:val>
          <c:smooth val="0"/>
          <c:extLst>
            <c:ext xmlns:c16="http://schemas.microsoft.com/office/drawing/2014/chart" uri="{C3380CC4-5D6E-409C-BE32-E72D297353CC}">
              <c16:uniqueId val="{00000001-59E9-49B4-9541-C169E6E8C1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4272.76</c:v>
                </c:pt>
                <c:pt idx="2">
                  <c:v>3899.53</c:v>
                </c:pt>
                <c:pt idx="3">
                  <c:v>4050.38</c:v>
                </c:pt>
                <c:pt idx="4">
                  <c:v>4252.41</c:v>
                </c:pt>
              </c:numCache>
            </c:numRef>
          </c:val>
          <c:extLst>
            <c:ext xmlns:c16="http://schemas.microsoft.com/office/drawing/2014/chart" uri="{C3380CC4-5D6E-409C-BE32-E72D297353CC}">
              <c16:uniqueId val="{00000000-DA4F-4C9A-A936-576EAEEE30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1001.3</c:v>
                </c:pt>
                <c:pt idx="2">
                  <c:v>1050.51</c:v>
                </c:pt>
                <c:pt idx="3">
                  <c:v>1102.01</c:v>
                </c:pt>
                <c:pt idx="4">
                  <c:v>804.98</c:v>
                </c:pt>
              </c:numCache>
            </c:numRef>
          </c:val>
          <c:smooth val="0"/>
          <c:extLst>
            <c:ext xmlns:c16="http://schemas.microsoft.com/office/drawing/2014/chart" uri="{C3380CC4-5D6E-409C-BE32-E72D297353CC}">
              <c16:uniqueId val="{00000001-DA4F-4C9A-A936-576EAEEE30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73.349999999999994</c:v>
                </c:pt>
                <c:pt idx="2">
                  <c:v>68.040000000000006</c:v>
                </c:pt>
                <c:pt idx="3">
                  <c:v>87.38</c:v>
                </c:pt>
                <c:pt idx="4">
                  <c:v>78.89</c:v>
                </c:pt>
              </c:numCache>
            </c:numRef>
          </c:val>
          <c:extLst>
            <c:ext xmlns:c16="http://schemas.microsoft.com/office/drawing/2014/chart" uri="{C3380CC4-5D6E-409C-BE32-E72D297353CC}">
              <c16:uniqueId val="{00000000-187F-4A8D-B361-CA89AEA79B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81.88</c:v>
                </c:pt>
                <c:pt idx="2">
                  <c:v>82.65</c:v>
                </c:pt>
                <c:pt idx="3">
                  <c:v>82.55</c:v>
                </c:pt>
                <c:pt idx="4">
                  <c:v>88.71</c:v>
                </c:pt>
              </c:numCache>
            </c:numRef>
          </c:val>
          <c:smooth val="0"/>
          <c:extLst>
            <c:ext xmlns:c16="http://schemas.microsoft.com/office/drawing/2014/chart" uri="{C3380CC4-5D6E-409C-BE32-E72D297353CC}">
              <c16:uniqueId val="{00000001-187F-4A8D-B361-CA89AEA79B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194.99</c:v>
                </c:pt>
                <c:pt idx="2">
                  <c:v>222.33</c:v>
                </c:pt>
                <c:pt idx="3">
                  <c:v>173.85</c:v>
                </c:pt>
                <c:pt idx="4">
                  <c:v>193.2</c:v>
                </c:pt>
              </c:numCache>
            </c:numRef>
          </c:val>
          <c:extLst>
            <c:ext xmlns:c16="http://schemas.microsoft.com/office/drawing/2014/chart" uri="{C3380CC4-5D6E-409C-BE32-E72D297353CC}">
              <c16:uniqueId val="{00000000-ACE5-4EB4-81B5-91548FD456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187.55</c:v>
                </c:pt>
                <c:pt idx="2">
                  <c:v>186.3</c:v>
                </c:pt>
                <c:pt idx="3">
                  <c:v>188.38</c:v>
                </c:pt>
                <c:pt idx="4">
                  <c:v>174.8</c:v>
                </c:pt>
              </c:numCache>
            </c:numRef>
          </c:val>
          <c:smooth val="0"/>
          <c:extLst>
            <c:ext xmlns:c16="http://schemas.microsoft.com/office/drawing/2014/chart" uri="{C3380CC4-5D6E-409C-BE32-E72D297353CC}">
              <c16:uniqueId val="{00000001-ACE5-4EB4-81B5-91548FD456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久慈市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32645</v>
      </c>
      <c r="AM8" s="37"/>
      <c r="AN8" s="37"/>
      <c r="AO8" s="37"/>
      <c r="AP8" s="37"/>
      <c r="AQ8" s="37"/>
      <c r="AR8" s="37"/>
      <c r="AS8" s="37"/>
      <c r="AT8" s="38">
        <f>データ!T6</f>
        <v>623.5</v>
      </c>
      <c r="AU8" s="38"/>
      <c r="AV8" s="38"/>
      <c r="AW8" s="38"/>
      <c r="AX8" s="38"/>
      <c r="AY8" s="38"/>
      <c r="AZ8" s="38"/>
      <c r="BA8" s="38"/>
      <c r="BB8" s="38">
        <f>データ!U6</f>
        <v>52.36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56.35</v>
      </c>
      <c r="J10" s="38"/>
      <c r="K10" s="38"/>
      <c r="L10" s="38"/>
      <c r="M10" s="38"/>
      <c r="N10" s="38"/>
      <c r="O10" s="38"/>
      <c r="P10" s="38">
        <f>データ!P6</f>
        <v>44.49</v>
      </c>
      <c r="Q10" s="38"/>
      <c r="R10" s="38"/>
      <c r="S10" s="38"/>
      <c r="T10" s="38"/>
      <c r="U10" s="38"/>
      <c r="V10" s="38"/>
      <c r="W10" s="38">
        <f>データ!Q6</f>
        <v>94.67</v>
      </c>
      <c r="X10" s="38"/>
      <c r="Y10" s="38"/>
      <c r="Z10" s="38"/>
      <c r="AA10" s="38"/>
      <c r="AB10" s="38"/>
      <c r="AC10" s="38"/>
      <c r="AD10" s="37">
        <f>データ!R6</f>
        <v>2750</v>
      </c>
      <c r="AE10" s="37"/>
      <c r="AF10" s="37"/>
      <c r="AG10" s="37"/>
      <c r="AH10" s="37"/>
      <c r="AI10" s="37"/>
      <c r="AJ10" s="37"/>
      <c r="AK10" s="2"/>
      <c r="AL10" s="37">
        <f>データ!V6</f>
        <v>14400</v>
      </c>
      <c r="AM10" s="37"/>
      <c r="AN10" s="37"/>
      <c r="AO10" s="37"/>
      <c r="AP10" s="37"/>
      <c r="AQ10" s="37"/>
      <c r="AR10" s="37"/>
      <c r="AS10" s="37"/>
      <c r="AT10" s="38">
        <f>データ!W6</f>
        <v>5.59</v>
      </c>
      <c r="AU10" s="38"/>
      <c r="AV10" s="38"/>
      <c r="AW10" s="38"/>
      <c r="AX10" s="38"/>
      <c r="AY10" s="38"/>
      <c r="AZ10" s="38"/>
      <c r="BA10" s="38"/>
      <c r="BB10" s="38">
        <f>データ!X6</f>
        <v>2576.0300000000002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U2/FmZ6NwN+O8Jowkzrx8Z6iEZ/B3VDJvasd0Cw4anySFVuR4zaEE8eCbgUFvv7b/OrwpzGXitKcUqeKS+6Xg==" saltValue="FIWk1UZz/ZBJf2Ls9Po0l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32077</v>
      </c>
      <c r="D6" s="19">
        <f t="shared" si="3"/>
        <v>46</v>
      </c>
      <c r="E6" s="19">
        <f t="shared" si="3"/>
        <v>17</v>
      </c>
      <c r="F6" s="19">
        <f t="shared" si="3"/>
        <v>1</v>
      </c>
      <c r="G6" s="19">
        <f t="shared" si="3"/>
        <v>0</v>
      </c>
      <c r="H6" s="19" t="str">
        <f t="shared" si="3"/>
        <v>岩手県　久慈市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56.35</v>
      </c>
      <c r="P6" s="20">
        <f t="shared" si="3"/>
        <v>44.49</v>
      </c>
      <c r="Q6" s="20">
        <f t="shared" si="3"/>
        <v>94.67</v>
      </c>
      <c r="R6" s="20">
        <f t="shared" si="3"/>
        <v>2750</v>
      </c>
      <c r="S6" s="20">
        <f t="shared" si="3"/>
        <v>32645</v>
      </c>
      <c r="T6" s="20">
        <f t="shared" si="3"/>
        <v>623.5</v>
      </c>
      <c r="U6" s="20">
        <f t="shared" si="3"/>
        <v>52.36</v>
      </c>
      <c r="V6" s="20">
        <f t="shared" si="3"/>
        <v>14400</v>
      </c>
      <c r="W6" s="20">
        <f t="shared" si="3"/>
        <v>5.59</v>
      </c>
      <c r="X6" s="20">
        <f t="shared" si="3"/>
        <v>2576.0300000000002</v>
      </c>
      <c r="Y6" s="21" t="str">
        <f>IF(Y7="",NA(),Y7)</f>
        <v>-</v>
      </c>
      <c r="Z6" s="21">
        <f t="shared" ref="Z6:AH6" si="4">IF(Z7="",NA(),Z7)</f>
        <v>103.77</v>
      </c>
      <c r="AA6" s="21">
        <f t="shared" si="4"/>
        <v>104.42</v>
      </c>
      <c r="AB6" s="21">
        <f t="shared" si="4"/>
        <v>101.64</v>
      </c>
      <c r="AC6" s="21">
        <f t="shared" si="4"/>
        <v>95.16</v>
      </c>
      <c r="AD6" s="21" t="str">
        <f t="shared" si="4"/>
        <v>-</v>
      </c>
      <c r="AE6" s="21">
        <f t="shared" si="4"/>
        <v>106.57</v>
      </c>
      <c r="AF6" s="21">
        <f t="shared" si="4"/>
        <v>107.21</v>
      </c>
      <c r="AG6" s="21">
        <f t="shared" si="4"/>
        <v>107.08</v>
      </c>
      <c r="AH6" s="21">
        <f t="shared" si="4"/>
        <v>107.01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53.44</v>
      </c>
      <c r="AQ6" s="21">
        <f t="shared" si="5"/>
        <v>43.71</v>
      </c>
      <c r="AR6" s="21">
        <f t="shared" si="5"/>
        <v>45.94</v>
      </c>
      <c r="AS6" s="21">
        <f t="shared" si="5"/>
        <v>23.86</v>
      </c>
      <c r="AT6" s="20" t="str">
        <f>IF(AT7="","",IF(AT7="-","【-】","【"&amp;SUBSTITUTE(TEXT(AT7,"#,##0.00"),"-","△")&amp;"】"))</f>
        <v>【3.15】</v>
      </c>
      <c r="AU6" s="21" t="str">
        <f>IF(AU7="",NA(),AU7)</f>
        <v>-</v>
      </c>
      <c r="AV6" s="21">
        <f t="shared" ref="AV6:BD6" si="6">IF(AV7="",NA(),AV7)</f>
        <v>92.83</v>
      </c>
      <c r="AW6" s="21">
        <f t="shared" si="6"/>
        <v>102.42</v>
      </c>
      <c r="AX6" s="21">
        <f t="shared" si="6"/>
        <v>170.9</v>
      </c>
      <c r="AY6" s="21">
        <f t="shared" si="6"/>
        <v>156.19</v>
      </c>
      <c r="AZ6" s="21" t="str">
        <f t="shared" si="6"/>
        <v>-</v>
      </c>
      <c r="BA6" s="21">
        <f t="shared" si="6"/>
        <v>47.03</v>
      </c>
      <c r="BB6" s="21">
        <f t="shared" si="6"/>
        <v>40.67</v>
      </c>
      <c r="BC6" s="21">
        <f t="shared" si="6"/>
        <v>47.7</v>
      </c>
      <c r="BD6" s="21">
        <f t="shared" si="6"/>
        <v>68.27</v>
      </c>
      <c r="BE6" s="20" t="str">
        <f>IF(BE7="","",IF(BE7="-","【-】","【"&amp;SUBSTITUTE(TEXT(BE7,"#,##0.00"),"-","△")&amp;"】"))</f>
        <v>【73.44】</v>
      </c>
      <c r="BF6" s="21" t="str">
        <f>IF(BF7="",NA(),BF7)</f>
        <v>-</v>
      </c>
      <c r="BG6" s="21">
        <f t="shared" ref="BG6:BO6" si="7">IF(BG7="",NA(),BG7)</f>
        <v>4272.76</v>
      </c>
      <c r="BH6" s="21">
        <f t="shared" si="7"/>
        <v>3899.53</v>
      </c>
      <c r="BI6" s="21">
        <f t="shared" si="7"/>
        <v>4050.38</v>
      </c>
      <c r="BJ6" s="21">
        <f t="shared" si="7"/>
        <v>4252.41</v>
      </c>
      <c r="BK6" s="21" t="str">
        <f t="shared" si="7"/>
        <v>-</v>
      </c>
      <c r="BL6" s="21">
        <f t="shared" si="7"/>
        <v>1001.3</v>
      </c>
      <c r="BM6" s="21">
        <f t="shared" si="7"/>
        <v>1050.51</v>
      </c>
      <c r="BN6" s="21">
        <f t="shared" si="7"/>
        <v>1102.01</v>
      </c>
      <c r="BO6" s="21">
        <f t="shared" si="7"/>
        <v>804.98</v>
      </c>
      <c r="BP6" s="20" t="str">
        <f>IF(BP7="","",IF(BP7="-","【-】","【"&amp;SUBSTITUTE(TEXT(BP7,"#,##0.00"),"-","△")&amp;"】"))</f>
        <v>【652.82】</v>
      </c>
      <c r="BQ6" s="21" t="str">
        <f>IF(BQ7="",NA(),BQ7)</f>
        <v>-</v>
      </c>
      <c r="BR6" s="21">
        <f t="shared" ref="BR6:BZ6" si="8">IF(BR7="",NA(),BR7)</f>
        <v>73.349999999999994</v>
      </c>
      <c r="BS6" s="21">
        <f t="shared" si="8"/>
        <v>68.040000000000006</v>
      </c>
      <c r="BT6" s="21">
        <f t="shared" si="8"/>
        <v>87.38</v>
      </c>
      <c r="BU6" s="21">
        <f t="shared" si="8"/>
        <v>78.89</v>
      </c>
      <c r="BV6" s="21" t="str">
        <f t="shared" si="8"/>
        <v>-</v>
      </c>
      <c r="BW6" s="21">
        <f t="shared" si="8"/>
        <v>81.88</v>
      </c>
      <c r="BX6" s="21">
        <f t="shared" si="8"/>
        <v>82.65</v>
      </c>
      <c r="BY6" s="21">
        <f t="shared" si="8"/>
        <v>82.55</v>
      </c>
      <c r="BZ6" s="21">
        <f t="shared" si="8"/>
        <v>88.71</v>
      </c>
      <c r="CA6" s="20" t="str">
        <f>IF(CA7="","",IF(CA7="-","【-】","【"&amp;SUBSTITUTE(TEXT(CA7,"#,##0.00"),"-","△")&amp;"】"))</f>
        <v>【97.61】</v>
      </c>
      <c r="CB6" s="21" t="str">
        <f>IF(CB7="",NA(),CB7)</f>
        <v>-</v>
      </c>
      <c r="CC6" s="21">
        <f t="shared" ref="CC6:CK6" si="9">IF(CC7="",NA(),CC7)</f>
        <v>194.99</v>
      </c>
      <c r="CD6" s="21">
        <f t="shared" si="9"/>
        <v>222.33</v>
      </c>
      <c r="CE6" s="21">
        <f t="shared" si="9"/>
        <v>173.85</v>
      </c>
      <c r="CF6" s="21">
        <f t="shared" si="9"/>
        <v>193.2</v>
      </c>
      <c r="CG6" s="21" t="str">
        <f t="shared" si="9"/>
        <v>-</v>
      </c>
      <c r="CH6" s="21">
        <f t="shared" si="9"/>
        <v>187.55</v>
      </c>
      <c r="CI6" s="21">
        <f t="shared" si="9"/>
        <v>186.3</v>
      </c>
      <c r="CJ6" s="21">
        <f t="shared" si="9"/>
        <v>188.38</v>
      </c>
      <c r="CK6" s="21">
        <f t="shared" si="9"/>
        <v>174.8</v>
      </c>
      <c r="CL6" s="20" t="str">
        <f>IF(CL7="","",IF(CL7="-","【-】","【"&amp;SUBSTITUTE(TEXT(CL7,"#,##0.00"),"-","△")&amp;"】"))</f>
        <v>【138.29】</v>
      </c>
      <c r="CM6" s="21" t="str">
        <f>IF(CM7="",NA(),CM7)</f>
        <v>-</v>
      </c>
      <c r="CN6" s="21">
        <f t="shared" ref="CN6:CV6" si="10">IF(CN7="",NA(),CN7)</f>
        <v>59.48</v>
      </c>
      <c r="CO6" s="21">
        <f t="shared" si="10"/>
        <v>50.44</v>
      </c>
      <c r="CP6" s="21">
        <f t="shared" si="10"/>
        <v>60.81</v>
      </c>
      <c r="CQ6" s="21">
        <f t="shared" si="10"/>
        <v>59.43</v>
      </c>
      <c r="CR6" s="21" t="str">
        <f t="shared" si="10"/>
        <v>-</v>
      </c>
      <c r="CS6" s="21">
        <f t="shared" si="10"/>
        <v>50.94</v>
      </c>
      <c r="CT6" s="21">
        <f t="shared" si="10"/>
        <v>50.53</v>
      </c>
      <c r="CU6" s="21">
        <f t="shared" si="10"/>
        <v>51.42</v>
      </c>
      <c r="CV6" s="21">
        <f t="shared" si="10"/>
        <v>55.82</v>
      </c>
      <c r="CW6" s="20" t="str">
        <f>IF(CW7="","",IF(CW7="-","【-】","【"&amp;SUBSTITUTE(TEXT(CW7,"#,##0.00"),"-","△")&amp;"】"))</f>
        <v>【59.10】</v>
      </c>
      <c r="CX6" s="21" t="str">
        <f>IF(CX7="",NA(),CX7)</f>
        <v>-</v>
      </c>
      <c r="CY6" s="21">
        <f t="shared" ref="CY6:DG6" si="11">IF(CY7="",NA(),CY7)</f>
        <v>64.62</v>
      </c>
      <c r="CZ6" s="21">
        <f t="shared" si="11"/>
        <v>59.38</v>
      </c>
      <c r="DA6" s="21">
        <f t="shared" si="11"/>
        <v>63.4</v>
      </c>
      <c r="DB6" s="21">
        <f t="shared" si="11"/>
        <v>66.010000000000005</v>
      </c>
      <c r="DC6" s="21" t="str">
        <f t="shared" si="11"/>
        <v>-</v>
      </c>
      <c r="DD6" s="21">
        <f t="shared" si="11"/>
        <v>82.55</v>
      </c>
      <c r="DE6" s="21">
        <f t="shared" si="11"/>
        <v>82.08</v>
      </c>
      <c r="DF6" s="21">
        <f t="shared" si="11"/>
        <v>81.34</v>
      </c>
      <c r="DG6" s="21">
        <f t="shared" si="11"/>
        <v>90.67</v>
      </c>
      <c r="DH6" s="20" t="str">
        <f>IF(DH7="","",IF(DH7="-","【-】","【"&amp;SUBSTITUTE(TEXT(DH7,"#,##0.00"),"-","△")&amp;"】"))</f>
        <v>【95.82】</v>
      </c>
      <c r="DI6" s="21" t="str">
        <f>IF(DI7="",NA(),DI7)</f>
        <v>-</v>
      </c>
      <c r="DJ6" s="21">
        <f t="shared" ref="DJ6:DR6" si="12">IF(DJ7="",NA(),DJ7)</f>
        <v>3.37</v>
      </c>
      <c r="DK6" s="21">
        <f t="shared" si="12"/>
        <v>6.75</v>
      </c>
      <c r="DL6" s="21">
        <f t="shared" si="12"/>
        <v>9.56</v>
      </c>
      <c r="DM6" s="21">
        <f t="shared" si="12"/>
        <v>12.83</v>
      </c>
      <c r="DN6" s="21" t="str">
        <f t="shared" si="12"/>
        <v>-</v>
      </c>
      <c r="DO6" s="21">
        <f t="shared" si="12"/>
        <v>15.85</v>
      </c>
      <c r="DP6" s="21">
        <f t="shared" si="12"/>
        <v>12.7</v>
      </c>
      <c r="DQ6" s="21">
        <f t="shared" si="12"/>
        <v>14.65</v>
      </c>
      <c r="DR6" s="21">
        <f t="shared" si="12"/>
        <v>25.86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1">
        <f t="shared" si="13"/>
        <v>0.1</v>
      </c>
      <c r="EC6" s="21">
        <f t="shared" si="13"/>
        <v>1.4</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0.15</v>
      </c>
      <c r="EL6" s="21">
        <f t="shared" si="14"/>
        <v>1.65</v>
      </c>
      <c r="EM6" s="21">
        <f t="shared" si="14"/>
        <v>0.14000000000000001</v>
      </c>
      <c r="EN6" s="21">
        <f t="shared" si="14"/>
        <v>0.12</v>
      </c>
      <c r="EO6" s="20" t="str">
        <f>IF(EO7="","",IF(EO7="-","【-】","【"&amp;SUBSTITUTE(TEXT(EO7,"#,##0.00"),"-","△")&amp;"】"))</f>
        <v>【0.23】</v>
      </c>
    </row>
    <row r="7" spans="1:148" s="22" customFormat="1" x14ac:dyDescent="0.15">
      <c r="A7" s="14"/>
      <c r="B7" s="23">
        <v>2022</v>
      </c>
      <c r="C7" s="23">
        <v>32077</v>
      </c>
      <c r="D7" s="23">
        <v>46</v>
      </c>
      <c r="E7" s="23">
        <v>17</v>
      </c>
      <c r="F7" s="23">
        <v>1</v>
      </c>
      <c r="G7" s="23">
        <v>0</v>
      </c>
      <c r="H7" s="23" t="s">
        <v>96</v>
      </c>
      <c r="I7" s="23" t="s">
        <v>97</v>
      </c>
      <c r="J7" s="23" t="s">
        <v>98</v>
      </c>
      <c r="K7" s="23" t="s">
        <v>99</v>
      </c>
      <c r="L7" s="23" t="s">
        <v>100</v>
      </c>
      <c r="M7" s="23" t="s">
        <v>101</v>
      </c>
      <c r="N7" s="24" t="s">
        <v>102</v>
      </c>
      <c r="O7" s="24">
        <v>56.35</v>
      </c>
      <c r="P7" s="24">
        <v>44.49</v>
      </c>
      <c r="Q7" s="24">
        <v>94.67</v>
      </c>
      <c r="R7" s="24">
        <v>2750</v>
      </c>
      <c r="S7" s="24">
        <v>32645</v>
      </c>
      <c r="T7" s="24">
        <v>623.5</v>
      </c>
      <c r="U7" s="24">
        <v>52.36</v>
      </c>
      <c r="V7" s="24">
        <v>14400</v>
      </c>
      <c r="W7" s="24">
        <v>5.59</v>
      </c>
      <c r="X7" s="24">
        <v>2576.0300000000002</v>
      </c>
      <c r="Y7" s="24" t="s">
        <v>102</v>
      </c>
      <c r="Z7" s="24">
        <v>103.77</v>
      </c>
      <c r="AA7" s="24">
        <v>104.42</v>
      </c>
      <c r="AB7" s="24">
        <v>101.64</v>
      </c>
      <c r="AC7" s="24">
        <v>95.16</v>
      </c>
      <c r="AD7" s="24" t="s">
        <v>102</v>
      </c>
      <c r="AE7" s="24">
        <v>106.57</v>
      </c>
      <c r="AF7" s="24">
        <v>107.21</v>
      </c>
      <c r="AG7" s="24">
        <v>107.08</v>
      </c>
      <c r="AH7" s="24">
        <v>107.01</v>
      </c>
      <c r="AI7" s="24">
        <v>106.11</v>
      </c>
      <c r="AJ7" s="24" t="s">
        <v>102</v>
      </c>
      <c r="AK7" s="24">
        <v>0</v>
      </c>
      <c r="AL7" s="24">
        <v>0</v>
      </c>
      <c r="AM7" s="24">
        <v>0</v>
      </c>
      <c r="AN7" s="24">
        <v>0</v>
      </c>
      <c r="AO7" s="24" t="s">
        <v>102</v>
      </c>
      <c r="AP7" s="24">
        <v>53.44</v>
      </c>
      <c r="AQ7" s="24">
        <v>43.71</v>
      </c>
      <c r="AR7" s="24">
        <v>45.94</v>
      </c>
      <c r="AS7" s="24">
        <v>23.86</v>
      </c>
      <c r="AT7" s="24">
        <v>3.15</v>
      </c>
      <c r="AU7" s="24" t="s">
        <v>102</v>
      </c>
      <c r="AV7" s="24">
        <v>92.83</v>
      </c>
      <c r="AW7" s="24">
        <v>102.42</v>
      </c>
      <c r="AX7" s="24">
        <v>170.9</v>
      </c>
      <c r="AY7" s="24">
        <v>156.19</v>
      </c>
      <c r="AZ7" s="24" t="s">
        <v>102</v>
      </c>
      <c r="BA7" s="24">
        <v>47.03</v>
      </c>
      <c r="BB7" s="24">
        <v>40.67</v>
      </c>
      <c r="BC7" s="24">
        <v>47.7</v>
      </c>
      <c r="BD7" s="24">
        <v>68.27</v>
      </c>
      <c r="BE7" s="24">
        <v>73.44</v>
      </c>
      <c r="BF7" s="24" t="s">
        <v>102</v>
      </c>
      <c r="BG7" s="24">
        <v>4272.76</v>
      </c>
      <c r="BH7" s="24">
        <v>3899.53</v>
      </c>
      <c r="BI7" s="24">
        <v>4050.38</v>
      </c>
      <c r="BJ7" s="24">
        <v>4252.41</v>
      </c>
      <c r="BK7" s="24" t="s">
        <v>102</v>
      </c>
      <c r="BL7" s="24">
        <v>1001.3</v>
      </c>
      <c r="BM7" s="24">
        <v>1050.51</v>
      </c>
      <c r="BN7" s="24">
        <v>1102.01</v>
      </c>
      <c r="BO7" s="24">
        <v>804.98</v>
      </c>
      <c r="BP7" s="24">
        <v>652.82000000000005</v>
      </c>
      <c r="BQ7" s="24" t="s">
        <v>102</v>
      </c>
      <c r="BR7" s="24">
        <v>73.349999999999994</v>
      </c>
      <c r="BS7" s="24">
        <v>68.040000000000006</v>
      </c>
      <c r="BT7" s="24">
        <v>87.38</v>
      </c>
      <c r="BU7" s="24">
        <v>78.89</v>
      </c>
      <c r="BV7" s="24" t="s">
        <v>102</v>
      </c>
      <c r="BW7" s="24">
        <v>81.88</v>
      </c>
      <c r="BX7" s="24">
        <v>82.65</v>
      </c>
      <c r="BY7" s="24">
        <v>82.55</v>
      </c>
      <c r="BZ7" s="24">
        <v>88.71</v>
      </c>
      <c r="CA7" s="24">
        <v>97.61</v>
      </c>
      <c r="CB7" s="24" t="s">
        <v>102</v>
      </c>
      <c r="CC7" s="24">
        <v>194.99</v>
      </c>
      <c r="CD7" s="24">
        <v>222.33</v>
      </c>
      <c r="CE7" s="24">
        <v>173.85</v>
      </c>
      <c r="CF7" s="24">
        <v>193.2</v>
      </c>
      <c r="CG7" s="24" t="s">
        <v>102</v>
      </c>
      <c r="CH7" s="24">
        <v>187.55</v>
      </c>
      <c r="CI7" s="24">
        <v>186.3</v>
      </c>
      <c r="CJ7" s="24">
        <v>188.38</v>
      </c>
      <c r="CK7" s="24">
        <v>174.8</v>
      </c>
      <c r="CL7" s="24">
        <v>138.29</v>
      </c>
      <c r="CM7" s="24" t="s">
        <v>102</v>
      </c>
      <c r="CN7" s="24">
        <v>59.48</v>
      </c>
      <c r="CO7" s="24">
        <v>50.44</v>
      </c>
      <c r="CP7" s="24">
        <v>60.81</v>
      </c>
      <c r="CQ7" s="24">
        <v>59.43</v>
      </c>
      <c r="CR7" s="24" t="s">
        <v>102</v>
      </c>
      <c r="CS7" s="24">
        <v>50.94</v>
      </c>
      <c r="CT7" s="24">
        <v>50.53</v>
      </c>
      <c r="CU7" s="24">
        <v>51.42</v>
      </c>
      <c r="CV7" s="24">
        <v>55.82</v>
      </c>
      <c r="CW7" s="24">
        <v>59.1</v>
      </c>
      <c r="CX7" s="24" t="s">
        <v>102</v>
      </c>
      <c r="CY7" s="24">
        <v>64.62</v>
      </c>
      <c r="CZ7" s="24">
        <v>59.38</v>
      </c>
      <c r="DA7" s="24">
        <v>63.4</v>
      </c>
      <c r="DB7" s="24">
        <v>66.010000000000005</v>
      </c>
      <c r="DC7" s="24" t="s">
        <v>102</v>
      </c>
      <c r="DD7" s="24">
        <v>82.55</v>
      </c>
      <c r="DE7" s="24">
        <v>82.08</v>
      </c>
      <c r="DF7" s="24">
        <v>81.34</v>
      </c>
      <c r="DG7" s="24">
        <v>90.67</v>
      </c>
      <c r="DH7" s="24">
        <v>95.82</v>
      </c>
      <c r="DI7" s="24" t="s">
        <v>102</v>
      </c>
      <c r="DJ7" s="24">
        <v>3.37</v>
      </c>
      <c r="DK7" s="24">
        <v>6.75</v>
      </c>
      <c r="DL7" s="24">
        <v>9.56</v>
      </c>
      <c r="DM7" s="24">
        <v>12.83</v>
      </c>
      <c r="DN7" s="24" t="s">
        <v>102</v>
      </c>
      <c r="DO7" s="24">
        <v>15.85</v>
      </c>
      <c r="DP7" s="24">
        <v>12.7</v>
      </c>
      <c r="DQ7" s="24">
        <v>14.65</v>
      </c>
      <c r="DR7" s="24">
        <v>25.86</v>
      </c>
      <c r="DS7" s="24">
        <v>39.74</v>
      </c>
      <c r="DT7" s="24" t="s">
        <v>102</v>
      </c>
      <c r="DU7" s="24">
        <v>0</v>
      </c>
      <c r="DV7" s="24">
        <v>0</v>
      </c>
      <c r="DW7" s="24">
        <v>0</v>
      </c>
      <c r="DX7" s="24">
        <v>0</v>
      </c>
      <c r="DY7" s="24" t="s">
        <v>102</v>
      </c>
      <c r="DZ7" s="24">
        <v>0</v>
      </c>
      <c r="EA7" s="24">
        <v>0</v>
      </c>
      <c r="EB7" s="24">
        <v>0.1</v>
      </c>
      <c r="EC7" s="24">
        <v>1.4</v>
      </c>
      <c r="ED7" s="24">
        <v>7.62</v>
      </c>
      <c r="EE7" s="24" t="s">
        <v>102</v>
      </c>
      <c r="EF7" s="24">
        <v>0</v>
      </c>
      <c r="EG7" s="24">
        <v>0</v>
      </c>
      <c r="EH7" s="24">
        <v>0</v>
      </c>
      <c r="EI7" s="24">
        <v>0</v>
      </c>
      <c r="EJ7" s="24" t="s">
        <v>102</v>
      </c>
      <c r="EK7" s="24">
        <v>0.15</v>
      </c>
      <c r="EL7" s="24">
        <v>1.65</v>
      </c>
      <c r="EM7" s="24">
        <v>0.14000000000000001</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西　映子</cp:lastModifiedBy>
  <cp:lastPrinted>2024-01-29T05:17:26Z</cp:lastPrinted>
  <dcterms:created xsi:type="dcterms:W3CDTF">2023-12-12T00:42:28Z</dcterms:created>
  <dcterms:modified xsi:type="dcterms:W3CDTF">2024-01-29T07:18:22Z</dcterms:modified>
  <cp:category>
  </cp:category>
</cp:coreProperties>
</file>