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5\02_経営比較分析表\03_市町村→県\32077_久慈市●\010_上水道（法適用）\"/>
    </mc:Choice>
  </mc:AlternateContent>
  <workbookProtection workbookAlgorithmName="SHA-512" workbookHashValue="MU5Qjwg12IIdctOFCMdJIibz/9u1B8MfxVvJkxiMp1cZtY9XalKbh8QDS1REeBIjVtRDpj4Q/5QgTQihmt5wag==" workbookSaltValue="epBjX9HCS25slW2fmBriBw==" workbookSpinCount="100000" lockStructure="1"/>
  <bookViews>
    <workbookView xWindow="0" yWindow="0" windowWidth="23040" windowHeight="8736"/>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BB8" i="4" s="1"/>
  <c r="S6" i="5"/>
  <c r="AT8" i="4" s="1"/>
  <c r="R6" i="5"/>
  <c r="AL8" i="4" s="1"/>
  <c r="Q6" i="5"/>
  <c r="W10" i="4" s="1"/>
  <c r="P6" i="5"/>
  <c r="P10" i="4" s="1"/>
  <c r="O6" i="5"/>
  <c r="N6" i="5"/>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H85" i="4"/>
  <c r="G85" i="4"/>
  <c r="F85" i="4"/>
  <c r="AL10" i="4"/>
  <c r="I10" i="4"/>
  <c r="B10" i="4"/>
  <c r="AD8" i="4"/>
  <c r="W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<sst xmlns="http://schemas.openxmlformats.org/spreadsheetml/2006/main" count="228" uniqueCount="113">
  <si>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</si>
  <si>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</si>
  <si>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</si>
  <si>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</si>
  <si>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</si>
  <si>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</si>
  <si>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</si>
  <si>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</si>
  <si>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</si>
  <si>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</si>
  <si>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</si>
  <si>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</si>
  <si>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</si>
  <si>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</si>
  <si>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</si>
  <si>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</si>
  <si>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</si>
  <si>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</si>
  <si>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</si>
  <si>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</si>
  <si>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</si>
  <si>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</si>
  <si>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</si>
  <si>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</si>
  <si>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</si>
  <si>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</si>
  <si>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</si>
  <si>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</si>
  <si>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</si>
  <si>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</si>
  <si>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</si>
  <si>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</si>
  <si>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</si>
  <si>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</si>
  <si>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</si>
  <si>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</si>
  <si>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</si>
  <si>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</si>
  <si>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</si>
  <si>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</si>
  <si>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</si>
  <si>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</si>
  <si>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</si>
  <si>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</si>
  <si>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</si>
  <si>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</si>
  <si>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</si>
  <si>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</si>
  <si>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</si>
  <si>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</si>
  <si>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</si>
  <si>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</si>
  <si>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</si>
  <si>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</si>
  <si>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</si>
  <si>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</si>
  <si>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</si>
  <si>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</si>
  <si>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</si>
  <si>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</si>
  <si>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</si>
  <si>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</si>
  <si>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</si>
  <si>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</si>
  <si>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</si>
  <si>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</si>
  <si>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</si>
  <si>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</si>
  <si>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</si>
  <si>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</si>
  <si>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</si>
  <si>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</si>
  <si>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</si>
  <si>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</si>
  <si>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</si>
  <si>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</si>
  <si>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</si>
  <si>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</si>
  <si>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</si>
  <si>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</si>
  <si>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</si>
  <si>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</si>
  <si>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</si>
  <si>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</si>
  <si>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</si>
  <si>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</si>
  <si>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</si>
  <si>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</si>
  <si>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</si>
  <si>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</si>
  <si>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</si>
  <si>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</si>
  <si>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</si>
  <si>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久慈市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</si>
  <si>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</si>
  <si>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</si>
  <si>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</si>
  <si>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</si>
  <si>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</si>
  <si>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</si>
  <si>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</si>
  <si>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</si>
  <si>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</si>
  <si>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</si>
  <si>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</si>
  <si>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</si>
  <si>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</si>
  <si>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</si>
  <si>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</si>
  <si>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</si>
  <si>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・①経常収支比率は、令和元年に実施した料金改定により改善傾向ですが、電気料金や物価高騰等の影響により、100％を下回っている状況です。
・②累積欠損金比率は、東日本大震災や台風災害復旧等の影響による損失を長期間にわたり累積している状況であり、抜本的な経営改善が必要です。
・③流動比率は、類似団体と比較して低いですが、支払い能力に支障がない範囲です。ただし、近年は減少傾向にあり情勢を見据えた対応が必要です。
・④企業債残高対給水収益比率は、類似団体と比較して大幅に高く、施設の更新費用を借入れに頼っている状況です。
・⑤料金回収率は、100％を下回っている状況が継続しており、⑥給水原価を下げる必要があります。
・⑥給水原価は、類似団体と比較して高い水準で推移しており、減価償却費が費用の約半分を占めていることから、給水の必要量に見合った施設への転換等の取り組みが必要です。
・⑦施設利用率は、人口減少等により有収水量が減少傾向であるにも関わらず、類似団体と比較して高い水準で推移しています。
・⑧有収率は、類似団体と比較して低い傾向にあることから、漏水の改善が必要です。</t>
    <rPh sb="2" eb="6">
      <t>ケイジョウシュウシ</t>
    </rPh>
    <rPh sb="6" eb="8">
      <t>ヒリツ</t>
    </rPh>
    <rPh sb="10" eb="12">
      <t>レイワ</t>
    </rPh>
    <rPh sb="12" eb="14">
      <t>ガンネン</t>
    </rPh>
    <rPh sb="15" eb="17">
      <t>ジッシ</t>
    </rPh>
    <rPh sb="19" eb="23">
      <t>リョウキンカイテイ</t>
    </rPh>
    <rPh sb="70" eb="72">
      <t>ルイセキ</t>
    </rPh>
    <rPh sb="72" eb="75">
      <t>ケッソンキン</t>
    </rPh>
    <rPh sb="75" eb="77">
      <t>ヒリツ</t>
    </rPh>
    <rPh sb="79" eb="85">
      <t>ヒガシニホンダイシンサイ</t>
    </rPh>
    <rPh sb="86" eb="88">
      <t>タイフウ</t>
    </rPh>
    <rPh sb="88" eb="90">
      <t>サイガイ</t>
    </rPh>
    <rPh sb="90" eb="92">
      <t>フッキュウ</t>
    </rPh>
    <rPh sb="92" eb="93">
      <t>トウ</t>
    </rPh>
    <rPh sb="94" eb="96">
      <t>エイキョウ</t>
    </rPh>
    <rPh sb="102" eb="105">
      <t>チョウキカン</t>
    </rPh>
    <rPh sb="109" eb="111">
      <t>ルイセキ</t>
    </rPh>
    <rPh sb="115" eb="117">
      <t>ジョウキョウ</t>
    </rPh>
    <rPh sb="121" eb="124">
      <t>バッポンテキ</t>
    </rPh>
    <rPh sb="125" eb="127">
      <t>ケイエイ</t>
    </rPh>
    <rPh sb="127" eb="129">
      <t>カイゼン</t>
    </rPh>
    <rPh sb="130" eb="132">
      <t>ヒツヨウ</t>
    </rPh>
    <rPh sb="261" eb="263">
      <t>リョウキン</t>
    </rPh>
    <rPh sb="263" eb="265">
      <t>カイシュウ</t>
    </rPh>
    <rPh sb="265" eb="266">
      <t>リツ</t>
    </rPh>
    <rPh sb="273" eb="275">
      <t>シタマワ</t>
    </rPh>
    <rPh sb="279" eb="281">
      <t>ジョウキョウ</t>
    </rPh>
    <rPh sb="282" eb="284">
      <t>ケイゾク</t>
    </rPh>
    <rPh sb="290" eb="292">
      <t>キュウスイ</t>
    </rPh>
    <rPh sb="292" eb="294">
      <t>ゲンカ</t>
    </rPh>
    <rPh sb="295" eb="296">
      <t>サ</t>
    </rPh>
    <rPh sb="298" eb="300">
      <t>ヒツヨウ</t>
    </rPh>
    <rPh sb="309" eb="311">
      <t>キュウスイ</t>
    </rPh>
    <rPh sb="311" eb="313">
      <t>ゲンカ</t>
    </rPh>
    <rPh sb="315" eb="317">
      <t>ルイジ</t>
    </rPh>
    <rPh sb="317" eb="319">
      <t>ダンタイ</t>
    </rPh>
    <rPh sb="320" eb="322">
      <t>ヒカク</t>
    </rPh>
    <rPh sb="324" eb="325">
      <t>タカ</t>
    </rPh>
    <rPh sb="326" eb="328">
      <t>スイジュン</t>
    </rPh>
    <rPh sb="329" eb="331">
      <t>スイイ</t>
    </rPh>
    <rPh sb="336" eb="341">
      <t>ゲンカショウキャクヒ</t>
    </rPh>
    <rPh sb="342" eb="344">
      <t>ヒヨウ</t>
    </rPh>
    <rPh sb="345" eb="346">
      <t>ヤク</t>
    </rPh>
    <rPh sb="346" eb="348">
      <t>ハンブン</t>
    </rPh>
    <rPh sb="349" eb="350">
      <t>シ</t>
    </rPh>
    <rPh sb="359" eb="361">
      <t>キュウスイ</t>
    </rPh>
    <rPh sb="362" eb="364">
      <t>ヒツヨウ</t>
    </rPh>
    <rPh sb="364" eb="365">
      <t>リョウ</t>
    </rPh>
    <rPh sb="366" eb="368">
      <t>ミア</t>
    </rPh>
    <rPh sb="370" eb="372">
      <t>シセツ</t>
    </rPh>
    <rPh sb="374" eb="376">
      <t>テンカン</t>
    </rPh>
    <rPh sb="376" eb="377">
      <t>トウ</t>
    </rPh>
    <rPh sb="378" eb="379">
      <t>ト</t>
    </rPh>
    <rPh sb="380" eb="381">
      <t>ク</t>
    </rPh>
    <rPh sb="383" eb="385">
      <t>ヒツヨウ</t>
    </rPh>
    <rPh sb="406" eb="408">
      <t>キイン</t>
    </rPh>
    <rPh sb="410" eb="412">
      <t>ネンネン</t>
    </rPh>
    <rPh sb="412" eb="416">
      <t>ユウシュウスイリョウ</t>
    </rPh>
    <rPh sb="417" eb="419">
      <t>ゲンショウ</t>
    </rPh>
    <rPh sb="419" eb="421">
      <t>ケイコウ</t>
    </rPh>
    <rPh sb="426" eb="427">
      <t>カカ</t>
    </rPh>
    <rPh sb="431" eb="433">
      <t>ルイジ</t>
    </rPh>
    <rPh sb="433" eb="435">
      <t>ダンタイ</t>
    </rPh>
    <rPh sb="436" eb="438">
      <t>ヒカク</t>
    </rPh>
    <rPh sb="440" eb="441">
      <t>タカ</t>
    </rPh>
    <rPh sb="442" eb="444">
      <t>スイジュン</t>
    </rPh>
    <rPh sb="445" eb="447">
      <t>スイイ</t>
    </rPh>
    <rPh sb="456" eb="459">
      <t>ユウシュウリツ</t>
    </rPh>
    <rPh sb="461" eb="465">
      <t>ルイジダンタイ</t>
    </rPh>
    <rPh sb="466" eb="468">
      <t>ヒカク</t>
    </rPh>
    <rPh sb="470" eb="471">
      <t>ヒク</t>
    </rPh>
    <rPh sb="472" eb="474">
      <t>ケイコウ</t>
    </rPh>
    <rPh sb="482" eb="484">
      <t>ロウスイ</t>
    </rPh>
    <rPh sb="485" eb="487">
      <t>カイゼンヒツヨウカケイザイテイタイセカイジョウセイエイキョウデンキリョウキンブッカコウトウトウトウタツケッカ</t>
    </rPh>
    <phoneticPr fontId="4"/>
  </si>
  <si>
    <t>・①有形固定資産減価償却率は、アセットマネジメント計画に沿った管路更新を行っているため、類似団体と比較し低くなっています。将来的には、集中的に整備した管路が一斉に耐用年数を経過することにより上昇傾向で推移していきます。
・②管路経年化率は、類似団体に比較し低くなっています。物価高騰等の影響により、更新工事が計画より遅れていますが、水の供給には支障がない範囲です。
・③管路更新率は、類似団体と比較し高くなっています。将来訪れる更新時期に備え、継続して管路更新を行う必要があります。</t>
    <rPh sb="2" eb="8">
      <t>ユウケイコテイシサン</t>
    </rPh>
    <rPh sb="8" eb="10">
      <t>ゲンカ</t>
    </rPh>
    <rPh sb="10" eb="12">
      <t>ショウキャク</t>
    </rPh>
    <rPh sb="12" eb="13">
      <t>リツ</t>
    </rPh>
    <rPh sb="25" eb="27">
      <t>ケイカク</t>
    </rPh>
    <rPh sb="28" eb="29">
      <t>ソ</t>
    </rPh>
    <rPh sb="31" eb="35">
      <t>カンロコウシン</t>
    </rPh>
    <rPh sb="36" eb="37">
      <t>オコナ</t>
    </rPh>
    <rPh sb="44" eb="48">
      <t>ルイジダンタイ</t>
    </rPh>
    <rPh sb="49" eb="51">
      <t>ヒカク</t>
    </rPh>
    <rPh sb="52" eb="53">
      <t>ヒク</t>
    </rPh>
    <rPh sb="61" eb="64">
      <t>ショウライテキ</t>
    </rPh>
    <rPh sb="67" eb="70">
      <t>シュウチュウテキ</t>
    </rPh>
    <rPh sb="71" eb="73">
      <t>セイビ</t>
    </rPh>
    <rPh sb="75" eb="77">
      <t>カンロ</t>
    </rPh>
    <rPh sb="78" eb="80">
      <t>イッセイ</t>
    </rPh>
    <rPh sb="81" eb="85">
      <t>タイヨウネンスウ</t>
    </rPh>
    <rPh sb="86" eb="88">
      <t>ケイカ</t>
    </rPh>
    <rPh sb="95" eb="97">
      <t>ジョウショウ</t>
    </rPh>
    <rPh sb="97" eb="99">
      <t>ケイコウ</t>
    </rPh>
    <rPh sb="100" eb="102">
      <t>スイイ</t>
    </rPh>
    <rPh sb="112" eb="114">
      <t>カンロ</t>
    </rPh>
    <rPh sb="114" eb="117">
      <t>ケイネンカ</t>
    </rPh>
    <rPh sb="117" eb="118">
      <t>リツ</t>
    </rPh>
    <rPh sb="120" eb="122">
      <t>ルイジ</t>
    </rPh>
    <rPh sb="122" eb="124">
      <t>ダンタイ</t>
    </rPh>
    <rPh sb="125" eb="127">
      <t>ヒカク</t>
    </rPh>
    <rPh sb="128" eb="129">
      <t>ヒク</t>
    </rPh>
    <rPh sb="137" eb="139">
      <t>ブッカ</t>
    </rPh>
    <rPh sb="139" eb="141">
      <t>コウトウ</t>
    </rPh>
    <rPh sb="141" eb="142">
      <t>トウ</t>
    </rPh>
    <rPh sb="143" eb="145">
      <t>エイキョウ</t>
    </rPh>
    <rPh sb="149" eb="151">
      <t>コウシン</t>
    </rPh>
    <rPh sb="151" eb="153">
      <t>コウジ</t>
    </rPh>
    <rPh sb="154" eb="156">
      <t>ケイカク</t>
    </rPh>
    <rPh sb="158" eb="159">
      <t>オク</t>
    </rPh>
    <rPh sb="168" eb="170">
      <t>キョウキュウ</t>
    </rPh>
    <rPh sb="172" eb="174">
      <t>シショウ</t>
    </rPh>
    <rPh sb="177" eb="179">
      <t>ハンイ</t>
    </rPh>
    <rPh sb="185" eb="190">
      <t>カンロコウシンリツ</t>
    </rPh>
    <rPh sb="197" eb="199">
      <t>ヒカク</t>
    </rPh>
    <rPh sb="200" eb="201">
      <t>タカ</t>
    </rPh>
    <rPh sb="209" eb="211">
      <t>ショウライ</t>
    </rPh>
    <rPh sb="211" eb="212">
      <t>オトズ</t>
    </rPh>
    <rPh sb="214" eb="218">
      <t>コウシンジキ</t>
    </rPh>
    <rPh sb="219" eb="220">
      <t>ソナ</t>
    </rPh>
    <rPh sb="222" eb="224">
      <t>ケイゾク</t>
    </rPh>
    <rPh sb="226" eb="228">
      <t>カンロ</t>
    </rPh>
    <rPh sb="228" eb="230">
      <t>コウシン</t>
    </rPh>
    <rPh sb="231" eb="232">
      <t>オコナ</t>
    </rPh>
    <rPh sb="233" eb="235">
      <t>ヒツヨウ</t>
    </rPh>
    <phoneticPr fontId="4"/>
  </si>
  <si>
    <t>・引き続き漏水対策を実施し、有収率を上げる必要があります。
・物価高騰等、現状を反映したアセットマネジメント計画の見直しを行い、施設の統廃合及び効果的な管路更新に向けて取り組みます。また、料金体系の見直しを含めた経営戦略の見直しを行い、経営改善を図ります。</t>
    <rPh sb="1" eb="2">
      <t>ヒ</t>
    </rPh>
    <rPh sb="3" eb="4">
      <t>ツヅ</t>
    </rPh>
    <rPh sb="5" eb="7">
      <t>ロウスイ</t>
    </rPh>
    <rPh sb="7" eb="9">
      <t>タイサク</t>
    </rPh>
    <rPh sb="10" eb="12">
      <t>ジッシ</t>
    </rPh>
    <rPh sb="14" eb="17">
      <t>ユウシュウリツ</t>
    </rPh>
    <rPh sb="18" eb="19">
      <t>ア</t>
    </rPh>
    <rPh sb="21" eb="23">
      <t>ヒツヨウ</t>
    </rPh>
    <rPh sb="31" eb="35">
      <t>ブッカコウトウ</t>
    </rPh>
    <rPh sb="35" eb="36">
      <t>トウ</t>
    </rPh>
    <rPh sb="37" eb="39">
      <t>ゲンジョウ</t>
    </rPh>
    <rPh sb="40" eb="42">
      <t>ハンエイ</t>
    </rPh>
    <rPh sb="54" eb="56">
      <t>ケイカク</t>
    </rPh>
    <rPh sb="57" eb="59">
      <t>ミナオ</t>
    </rPh>
    <rPh sb="61" eb="62">
      <t>オコナ</t>
    </rPh>
    <rPh sb="64" eb="66">
      <t>シセツ</t>
    </rPh>
    <rPh sb="67" eb="70">
      <t>トウハイゴウ</t>
    </rPh>
    <rPh sb="70" eb="71">
      <t>オヨ</t>
    </rPh>
    <rPh sb="72" eb="74">
      <t>コウカ</t>
    </rPh>
    <rPh sb="74" eb="75">
      <t>テキ</t>
    </rPh>
    <rPh sb="76" eb="78">
      <t>カンロ</t>
    </rPh>
    <rPh sb="78" eb="80">
      <t>コウシン</t>
    </rPh>
    <rPh sb="81" eb="82">
      <t>ム</t>
    </rPh>
    <rPh sb="84" eb="85">
      <t>ト</t>
    </rPh>
    <rPh sb="86" eb="87">
      <t>ク</t>
    </rPh>
    <rPh sb="94" eb="98">
      <t>リョウキンタイケイ</t>
    </rPh>
    <rPh sb="99" eb="101">
      <t>ミナオ</t>
    </rPh>
    <rPh sb="103" eb="104">
      <t>フク</t>
    </rPh>
    <rPh sb="106" eb="108">
      <t>ケイエイ</t>
    </rPh>
    <rPh sb="108" eb="110">
      <t>センリャク</t>
    </rPh>
    <rPh sb="111" eb="113">
      <t>ミナオ</t>
    </rPh>
    <rPh sb="115" eb="116">
      <t>オコナ</t>
    </rPh>
    <rPh sb="118" eb="120">
      <t>ケイエイ</t>
    </rPh>
    <rPh sb="120" eb="122">
      <t>カイゼン</t>
    </rPh>
    <rPh sb="123" eb="124">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</si>
</sst>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0.24</c:v>
                </c:pt>
                <c:pt idx="1">
                  <c:v>1.3</c:v>
                </c:pt>
                <c:pt idx="2">
                  <c:v>0.89</c:v>
                </c:pt>
                <c:pt idx="3">
                  <c:v>0.71</c:v>
                </c:pt>
                <c:pt idx="4">
                  <c:v>0.69</c:v>
                </c:pt>
              </c:numCache>
            </c:numRef>
          </c:val>
          <c:extLst>
            <c:ext xmlns:c16="http://schemas.microsoft.com/office/drawing/2014/chart" uri="{C3380CC4-5D6E-409C-BE32-E72D297353CC}">
              <c16:uniqueId val="{00000000-7F7F-4056-B76D-B2C0E7BAE89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7F7F-4056-B76D-B2C0E7BAE89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56.22</c:v>
                </c:pt>
                <c:pt idx="1">
                  <c:v>56.32</c:v>
                </c:pt>
                <c:pt idx="2">
                  <c:v>78.27</c:v>
                </c:pt>
                <c:pt idx="3">
                  <c:v>76.08</c:v>
                </c:pt>
                <c:pt idx="4">
                  <c:v>71.92</c:v>
                </c:pt>
              </c:numCache>
            </c:numRef>
          </c:val>
          <c:extLst>
            <c:ext xmlns:c16="http://schemas.microsoft.com/office/drawing/2014/chart" uri="{C3380CC4-5D6E-409C-BE32-E72D297353CC}">
              <c16:uniqueId val="{00000000-B8D8-4A75-8436-83A608C5C19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B8D8-4A75-8436-83A608C5C19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78.239999999999995</c:v>
                </c:pt>
                <c:pt idx="1">
                  <c:v>75.63</c:v>
                </c:pt>
                <c:pt idx="2">
                  <c:v>76.650000000000006</c:v>
                </c:pt>
                <c:pt idx="3">
                  <c:v>76.97</c:v>
                </c:pt>
                <c:pt idx="4">
                  <c:v>78.94</c:v>
                </c:pt>
              </c:numCache>
            </c:numRef>
          </c:val>
          <c:extLst>
            <c:ext xmlns:c16="http://schemas.microsoft.com/office/drawing/2014/chart" uri="{C3380CC4-5D6E-409C-BE32-E72D297353CC}">
              <c16:uniqueId val="{00000000-49D5-43E4-A799-2D9567C66F2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49D5-43E4-A799-2D9567C66F2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83.88</c:v>
                </c:pt>
                <c:pt idx="1">
                  <c:v>80.47</c:v>
                </c:pt>
                <c:pt idx="2">
                  <c:v>96.02</c:v>
                </c:pt>
                <c:pt idx="3">
                  <c:v>95.4</c:v>
                </c:pt>
                <c:pt idx="4">
                  <c:v>97.69</c:v>
                </c:pt>
              </c:numCache>
            </c:numRef>
          </c:val>
          <c:extLst>
            <c:ext xmlns:c16="http://schemas.microsoft.com/office/drawing/2014/chart" uri="{C3380CC4-5D6E-409C-BE32-E72D297353CC}">
              <c16:uniqueId val="{00000000-B2F4-4E45-8811-F3DC4038316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B2F4-4E45-8811-F3DC4038316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46.1</c:v>
                </c:pt>
                <c:pt idx="1">
                  <c:v>44.49</c:v>
                </c:pt>
                <c:pt idx="2">
                  <c:v>43.22</c:v>
                </c:pt>
                <c:pt idx="3">
                  <c:v>44.56</c:v>
                </c:pt>
                <c:pt idx="4">
                  <c:v>46.4</c:v>
                </c:pt>
              </c:numCache>
            </c:numRef>
          </c:val>
          <c:extLst>
            <c:ext xmlns:c16="http://schemas.microsoft.com/office/drawing/2014/chart" uri="{C3380CC4-5D6E-409C-BE32-E72D297353CC}">
              <c16:uniqueId val="{00000000-FDE8-4676-AC93-CD98A403427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FDE8-4676-AC93-CD98A403427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formatCode="#,##0.00;&quot;△&quot;#,##0.00">
                  <c:v>0</c:v>
                </c:pt>
                <c:pt idx="1">
                  <c:v>0.11</c:v>
                </c:pt>
                <c:pt idx="2">
                  <c:v>14.73</c:v>
                </c:pt>
                <c:pt idx="3">
                  <c:v>15.28</c:v>
                </c:pt>
                <c:pt idx="4">
                  <c:v>16.63</c:v>
                </c:pt>
              </c:numCache>
            </c:numRef>
          </c:val>
          <c:extLst>
            <c:ext xmlns:c16="http://schemas.microsoft.com/office/drawing/2014/chart" uri="{C3380CC4-5D6E-409C-BE32-E72D297353CC}">
              <c16:uniqueId val="{00000000-B199-43A5-8625-538FC0E3738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B199-43A5-8625-538FC0E3738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69.17</c:v>
                </c:pt>
                <c:pt idx="1">
                  <c:v>80.180000000000007</c:v>
                </c:pt>
                <c:pt idx="2">
                  <c:v>52.83</c:v>
                </c:pt>
                <c:pt idx="3">
                  <c:v>59.63</c:v>
                </c:pt>
                <c:pt idx="4">
                  <c:v>65.23</c:v>
                </c:pt>
              </c:numCache>
            </c:numRef>
          </c:val>
          <c:extLst>
            <c:ext xmlns:c16="http://schemas.microsoft.com/office/drawing/2014/chart" uri="{C3380CC4-5D6E-409C-BE32-E72D297353CC}">
              <c16:uniqueId val="{00000000-DA2F-46D8-9990-E258659C12C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DA2F-46D8-9990-E258659C12C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353.45</c:v>
                </c:pt>
                <c:pt idx="1">
                  <c:v>300.76</c:v>
                </c:pt>
                <c:pt idx="2">
                  <c:v>300.52999999999997</c:v>
                </c:pt>
                <c:pt idx="3">
                  <c:v>282.85000000000002</c:v>
                </c:pt>
                <c:pt idx="4">
                  <c:v>271.52999999999997</c:v>
                </c:pt>
              </c:numCache>
            </c:numRef>
          </c:val>
          <c:extLst>
            <c:ext xmlns:c16="http://schemas.microsoft.com/office/drawing/2014/chart" uri="{C3380CC4-5D6E-409C-BE32-E72D297353CC}">
              <c16:uniqueId val="{00000000-2216-48F2-86C3-0EDB9DCB4E3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2216-48F2-86C3-0EDB9DCB4E3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882.4</c:v>
                </c:pt>
                <c:pt idx="1">
                  <c:v>912.2</c:v>
                </c:pt>
                <c:pt idx="2">
                  <c:v>750.61</c:v>
                </c:pt>
                <c:pt idx="3">
                  <c:v>741.74</c:v>
                </c:pt>
                <c:pt idx="4">
                  <c:v>722.64</c:v>
                </c:pt>
              </c:numCache>
            </c:numRef>
          </c:val>
          <c:extLst>
            <c:ext xmlns:c16="http://schemas.microsoft.com/office/drawing/2014/chart" uri="{C3380CC4-5D6E-409C-BE32-E72D297353CC}">
              <c16:uniqueId val="{00000000-2CBD-4D48-8F24-4018574C701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2CBD-4D48-8F24-4018574C701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73.16</c:v>
                </c:pt>
                <c:pt idx="1">
                  <c:v>69.239999999999995</c:v>
                </c:pt>
                <c:pt idx="2">
                  <c:v>86.96</c:v>
                </c:pt>
                <c:pt idx="3">
                  <c:v>86.28</c:v>
                </c:pt>
                <c:pt idx="4">
                  <c:v>89.11</c:v>
                </c:pt>
              </c:numCache>
            </c:numRef>
          </c:val>
          <c:extLst>
            <c:ext xmlns:c16="http://schemas.microsoft.com/office/drawing/2014/chart" uri="{C3380CC4-5D6E-409C-BE32-E72D297353CC}">
              <c16:uniqueId val="{00000000-5AD8-4B86-9350-8AB4B2FDCC5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5AD8-4B86-9350-8AB4B2FDCC5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248.07</c:v>
                </c:pt>
                <c:pt idx="1">
                  <c:v>260.58</c:v>
                </c:pt>
                <c:pt idx="2">
                  <c:v>253.73</c:v>
                </c:pt>
                <c:pt idx="3">
                  <c:v>256.41000000000003</c:v>
                </c:pt>
                <c:pt idx="4">
                  <c:v>247.89</c:v>
                </c:pt>
              </c:numCache>
            </c:numRef>
          </c:val>
          <c:extLst>
            <c:ext xmlns:c16="http://schemas.microsoft.com/office/drawing/2014/chart" uri="{C3380CC4-5D6E-409C-BE32-E72D297353CC}">
              <c16:uniqueId val="{00000000-B4A2-4DD4-810A-91092325DE7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B4A2-4DD4-810A-91092325DE7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 zoomScale="50" zoomScaleNormal="5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岩手県　久慈市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A5</v>
      </c>
      <c r="X8" s="75"/>
      <c r="Y8" s="75"/>
      <c r="Z8" s="75"/>
      <c r="AA8" s="75"/>
      <c r="AB8" s="75"/>
      <c r="AC8" s="75"/>
      <c r="AD8" s="75" t="str">
        <f>データ!$M$6</f>
        <v>非設置</v>
      </c>
      <c r="AE8" s="75"/>
      <c r="AF8" s="75"/>
      <c r="AG8" s="75"/>
      <c r="AH8" s="75"/>
      <c r="AI8" s="75"/>
      <c r="AJ8" s="75"/>
      <c r="AK8" s="2"/>
      <c r="AL8" s="66">
        <f>データ!$R$6</f>
        <v>32645</v>
      </c>
      <c r="AM8" s="66"/>
      <c r="AN8" s="66"/>
      <c r="AO8" s="66"/>
      <c r="AP8" s="66"/>
      <c r="AQ8" s="66"/>
      <c r="AR8" s="66"/>
      <c r="AS8" s="66"/>
      <c r="AT8" s="37">
        <f>データ!$S$6</f>
        <v>623.5</v>
      </c>
      <c r="AU8" s="38"/>
      <c r="AV8" s="38"/>
      <c r="AW8" s="38"/>
      <c r="AX8" s="38"/>
      <c r="AY8" s="38"/>
      <c r="AZ8" s="38"/>
      <c r="BA8" s="38"/>
      <c r="BB8" s="55">
        <f>データ!$T$6</f>
        <v>52.36</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57.78</v>
      </c>
      <c r="J10" s="38"/>
      <c r="K10" s="38"/>
      <c r="L10" s="38"/>
      <c r="M10" s="38"/>
      <c r="N10" s="38"/>
      <c r="O10" s="65"/>
      <c r="P10" s="55">
        <f>データ!$P$6</f>
        <v>95.26</v>
      </c>
      <c r="Q10" s="55"/>
      <c r="R10" s="55"/>
      <c r="S10" s="55"/>
      <c r="T10" s="55"/>
      <c r="U10" s="55"/>
      <c r="V10" s="55"/>
      <c r="W10" s="66">
        <f>データ!$Q$6</f>
        <v>4170</v>
      </c>
      <c r="X10" s="66"/>
      <c r="Y10" s="66"/>
      <c r="Z10" s="66"/>
      <c r="AA10" s="66"/>
      <c r="AB10" s="66"/>
      <c r="AC10" s="66"/>
      <c r="AD10" s="2"/>
      <c r="AE10" s="2"/>
      <c r="AF10" s="2"/>
      <c r="AG10" s="2"/>
      <c r="AH10" s="2"/>
      <c r="AI10" s="2"/>
      <c r="AJ10" s="2"/>
      <c r="AK10" s="2"/>
      <c r="AL10" s="66">
        <f>データ!$U$6</f>
        <v>30830</v>
      </c>
      <c r="AM10" s="66"/>
      <c r="AN10" s="66"/>
      <c r="AO10" s="66"/>
      <c r="AP10" s="66"/>
      <c r="AQ10" s="66"/>
      <c r="AR10" s="66"/>
      <c r="AS10" s="66"/>
      <c r="AT10" s="37">
        <f>データ!$V$6</f>
        <v>111.56</v>
      </c>
      <c r="AU10" s="38"/>
      <c r="AV10" s="38"/>
      <c r="AW10" s="38"/>
      <c r="AX10" s="38"/>
      <c r="AY10" s="38"/>
      <c r="AZ10" s="38"/>
      <c r="BA10" s="38"/>
      <c r="BB10" s="55">
        <f>データ!$W$6</f>
        <v>276.35000000000002</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5nFpMxfORNnsDPnUB/vPiW3u2cCHTUWZLGA3h1S9MD1Py1JP545xFvr/YiZKC6Jbl8dfAg6OlwTaaZPokRnwMA==" saltValue="0Zn1sZusmkpkU4WTowMqy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32077</v>
      </c>
      <c r="D6" s="20">
        <f t="shared" si="3"/>
        <v>46</v>
      </c>
      <c r="E6" s="20">
        <f t="shared" si="3"/>
        <v>1</v>
      </c>
      <c r="F6" s="20">
        <f t="shared" si="3"/>
        <v>0</v>
      </c>
      <c r="G6" s="20">
        <f t="shared" si="3"/>
        <v>1</v>
      </c>
      <c r="H6" s="20" t="str">
        <f t="shared" si="3"/>
        <v>岩手県　久慈市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57.78</v>
      </c>
      <c r="P6" s="21">
        <f t="shared" si="3"/>
        <v>95.26</v>
      </c>
      <c r="Q6" s="21">
        <f t="shared" si="3"/>
        <v>4170</v>
      </c>
      <c r="R6" s="21">
        <f t="shared" si="3"/>
        <v>32645</v>
      </c>
      <c r="S6" s="21">
        <f t="shared" si="3"/>
        <v>623.5</v>
      </c>
      <c r="T6" s="21">
        <f t="shared" si="3"/>
        <v>52.36</v>
      </c>
      <c r="U6" s="21">
        <f t="shared" si="3"/>
        <v>30830</v>
      </c>
      <c r="V6" s="21">
        <f t="shared" si="3"/>
        <v>111.56</v>
      </c>
      <c r="W6" s="21">
        <f t="shared" si="3"/>
        <v>276.35000000000002</v>
      </c>
      <c r="X6" s="22">
        <f>IF(X7="",NA(),X7)</f>
        <v>83.88</v>
      </c>
      <c r="Y6" s="22">
        <f t="shared" ref="Y6:AG6" si="4">IF(Y7="",NA(),Y7)</f>
        <v>80.47</v>
      </c>
      <c r="Z6" s="22">
        <f t="shared" si="4"/>
        <v>96.02</v>
      </c>
      <c r="AA6" s="22">
        <f t="shared" si="4"/>
        <v>95.4</v>
      </c>
      <c r="AB6" s="22">
        <f t="shared" si="4"/>
        <v>97.69</v>
      </c>
      <c r="AC6" s="22">
        <f t="shared" si="4"/>
        <v>110.66</v>
      </c>
      <c r="AD6" s="22">
        <f t="shared" si="4"/>
        <v>109.01</v>
      </c>
      <c r="AE6" s="22">
        <f t="shared" si="4"/>
        <v>108.83</v>
      </c>
      <c r="AF6" s="22">
        <f t="shared" si="4"/>
        <v>109.23</v>
      </c>
      <c r="AG6" s="22">
        <f t="shared" si="4"/>
        <v>108.04</v>
      </c>
      <c r="AH6" s="21" t="str">
        <f>IF(AH7="","",IF(AH7="-","【-】","【"&amp;SUBSTITUTE(TEXT(AH7,"#,##0.00"),"-","△")&amp;"】"))</f>
        <v>【108.70】</v>
      </c>
      <c r="AI6" s="22">
        <f>IF(AI7="",NA(),AI7)</f>
        <v>69.17</v>
      </c>
      <c r="AJ6" s="22">
        <f t="shared" ref="AJ6:AR6" si="5">IF(AJ7="",NA(),AJ7)</f>
        <v>80.180000000000007</v>
      </c>
      <c r="AK6" s="22">
        <f t="shared" si="5"/>
        <v>52.83</v>
      </c>
      <c r="AL6" s="22">
        <f t="shared" si="5"/>
        <v>59.63</v>
      </c>
      <c r="AM6" s="22">
        <f t="shared" si="5"/>
        <v>65.23</v>
      </c>
      <c r="AN6" s="22">
        <f t="shared" si="5"/>
        <v>2.74</v>
      </c>
      <c r="AO6" s="22">
        <f t="shared" si="5"/>
        <v>3.7</v>
      </c>
      <c r="AP6" s="22">
        <f t="shared" si="5"/>
        <v>4.34</v>
      </c>
      <c r="AQ6" s="22">
        <f t="shared" si="5"/>
        <v>4.6900000000000004</v>
      </c>
      <c r="AR6" s="22">
        <f t="shared" si="5"/>
        <v>4.72</v>
      </c>
      <c r="AS6" s="21" t="str">
        <f>IF(AS7="","",IF(AS7="-","【-】","【"&amp;SUBSTITUTE(TEXT(AS7,"#,##0.00"),"-","△")&amp;"】"))</f>
        <v>【1.34】</v>
      </c>
      <c r="AT6" s="22">
        <f>IF(AT7="",NA(),AT7)</f>
        <v>353.45</v>
      </c>
      <c r="AU6" s="22">
        <f t="shared" ref="AU6:BC6" si="6">IF(AU7="",NA(),AU7)</f>
        <v>300.76</v>
      </c>
      <c r="AV6" s="22">
        <f t="shared" si="6"/>
        <v>300.52999999999997</v>
      </c>
      <c r="AW6" s="22">
        <f t="shared" si="6"/>
        <v>282.85000000000002</v>
      </c>
      <c r="AX6" s="22">
        <f t="shared" si="6"/>
        <v>271.52999999999997</v>
      </c>
      <c r="AY6" s="22">
        <f t="shared" si="6"/>
        <v>366.03</v>
      </c>
      <c r="AZ6" s="22">
        <f t="shared" si="6"/>
        <v>365.18</v>
      </c>
      <c r="BA6" s="22">
        <f t="shared" si="6"/>
        <v>327.77</v>
      </c>
      <c r="BB6" s="22">
        <f t="shared" si="6"/>
        <v>338.02</v>
      </c>
      <c r="BC6" s="22">
        <f t="shared" si="6"/>
        <v>345.94</v>
      </c>
      <c r="BD6" s="21" t="str">
        <f>IF(BD7="","",IF(BD7="-","【-】","【"&amp;SUBSTITUTE(TEXT(BD7,"#,##0.00"),"-","△")&amp;"】"))</f>
        <v>【252.29】</v>
      </c>
      <c r="BE6" s="22">
        <f>IF(BE7="",NA(),BE7)</f>
        <v>882.4</v>
      </c>
      <c r="BF6" s="22">
        <f t="shared" ref="BF6:BN6" si="7">IF(BF7="",NA(),BF7)</f>
        <v>912.2</v>
      </c>
      <c r="BG6" s="22">
        <f t="shared" si="7"/>
        <v>750.61</v>
      </c>
      <c r="BH6" s="22">
        <f t="shared" si="7"/>
        <v>741.74</v>
      </c>
      <c r="BI6" s="22">
        <f t="shared" si="7"/>
        <v>722.64</v>
      </c>
      <c r="BJ6" s="22">
        <f t="shared" si="7"/>
        <v>370.12</v>
      </c>
      <c r="BK6" s="22">
        <f t="shared" si="7"/>
        <v>371.65</v>
      </c>
      <c r="BL6" s="22">
        <f t="shared" si="7"/>
        <v>397.1</v>
      </c>
      <c r="BM6" s="22">
        <f t="shared" si="7"/>
        <v>379.91</v>
      </c>
      <c r="BN6" s="22">
        <f t="shared" si="7"/>
        <v>386.61</v>
      </c>
      <c r="BO6" s="21" t="str">
        <f>IF(BO7="","",IF(BO7="-","【-】","【"&amp;SUBSTITUTE(TEXT(BO7,"#,##0.00"),"-","△")&amp;"】"))</f>
        <v>【268.07】</v>
      </c>
      <c r="BP6" s="22">
        <f>IF(BP7="",NA(),BP7)</f>
        <v>73.16</v>
      </c>
      <c r="BQ6" s="22">
        <f t="shared" ref="BQ6:BY6" si="8">IF(BQ7="",NA(),BQ7)</f>
        <v>69.239999999999995</v>
      </c>
      <c r="BR6" s="22">
        <f t="shared" si="8"/>
        <v>86.96</v>
      </c>
      <c r="BS6" s="22">
        <f t="shared" si="8"/>
        <v>86.28</v>
      </c>
      <c r="BT6" s="22">
        <f t="shared" si="8"/>
        <v>89.11</v>
      </c>
      <c r="BU6" s="22">
        <f t="shared" si="8"/>
        <v>100.42</v>
      </c>
      <c r="BV6" s="22">
        <f t="shared" si="8"/>
        <v>98.77</v>
      </c>
      <c r="BW6" s="22">
        <f t="shared" si="8"/>
        <v>95.79</v>
      </c>
      <c r="BX6" s="22">
        <f t="shared" si="8"/>
        <v>98.3</v>
      </c>
      <c r="BY6" s="22">
        <f t="shared" si="8"/>
        <v>93.82</v>
      </c>
      <c r="BZ6" s="21" t="str">
        <f>IF(BZ7="","",IF(BZ7="-","【-】","【"&amp;SUBSTITUTE(TEXT(BZ7,"#,##0.00"),"-","△")&amp;"】"))</f>
        <v>【97.47】</v>
      </c>
      <c r="CA6" s="22">
        <f>IF(CA7="",NA(),CA7)</f>
        <v>248.07</v>
      </c>
      <c r="CB6" s="22">
        <f t="shared" ref="CB6:CJ6" si="9">IF(CB7="",NA(),CB7)</f>
        <v>260.58</v>
      </c>
      <c r="CC6" s="22">
        <f t="shared" si="9"/>
        <v>253.73</v>
      </c>
      <c r="CD6" s="22">
        <f t="shared" si="9"/>
        <v>256.41000000000003</v>
      </c>
      <c r="CE6" s="22">
        <f t="shared" si="9"/>
        <v>247.89</v>
      </c>
      <c r="CF6" s="22">
        <f t="shared" si="9"/>
        <v>171.67</v>
      </c>
      <c r="CG6" s="22">
        <f t="shared" si="9"/>
        <v>173.67</v>
      </c>
      <c r="CH6" s="22">
        <f t="shared" si="9"/>
        <v>171.13</v>
      </c>
      <c r="CI6" s="22">
        <f t="shared" si="9"/>
        <v>173.7</v>
      </c>
      <c r="CJ6" s="22">
        <f t="shared" si="9"/>
        <v>178.94</v>
      </c>
      <c r="CK6" s="21" t="str">
        <f>IF(CK7="","",IF(CK7="-","【-】","【"&amp;SUBSTITUTE(TEXT(CK7,"#,##0.00"),"-","△")&amp;"】"))</f>
        <v>【174.75】</v>
      </c>
      <c r="CL6" s="22">
        <f>IF(CL7="",NA(),CL7)</f>
        <v>56.22</v>
      </c>
      <c r="CM6" s="22">
        <f t="shared" ref="CM6:CU6" si="10">IF(CM7="",NA(),CM7)</f>
        <v>56.32</v>
      </c>
      <c r="CN6" s="22">
        <f t="shared" si="10"/>
        <v>78.27</v>
      </c>
      <c r="CO6" s="22">
        <f t="shared" si="10"/>
        <v>76.08</v>
      </c>
      <c r="CP6" s="22">
        <f t="shared" si="10"/>
        <v>71.92</v>
      </c>
      <c r="CQ6" s="22">
        <f t="shared" si="10"/>
        <v>59.74</v>
      </c>
      <c r="CR6" s="22">
        <f t="shared" si="10"/>
        <v>59.67</v>
      </c>
      <c r="CS6" s="22">
        <f t="shared" si="10"/>
        <v>60.12</v>
      </c>
      <c r="CT6" s="22">
        <f t="shared" si="10"/>
        <v>60.34</v>
      </c>
      <c r="CU6" s="22">
        <f t="shared" si="10"/>
        <v>59.54</v>
      </c>
      <c r="CV6" s="21" t="str">
        <f>IF(CV7="","",IF(CV7="-","【-】","【"&amp;SUBSTITUTE(TEXT(CV7,"#,##0.00"),"-","△")&amp;"】"))</f>
        <v>【59.97】</v>
      </c>
      <c r="CW6" s="22">
        <f>IF(CW7="",NA(),CW7)</f>
        <v>78.239999999999995</v>
      </c>
      <c r="CX6" s="22">
        <f t="shared" ref="CX6:DF6" si="11">IF(CX7="",NA(),CX7)</f>
        <v>75.63</v>
      </c>
      <c r="CY6" s="22">
        <f t="shared" si="11"/>
        <v>76.650000000000006</v>
      </c>
      <c r="CZ6" s="22">
        <f t="shared" si="11"/>
        <v>76.97</v>
      </c>
      <c r="DA6" s="22">
        <f t="shared" si="11"/>
        <v>78.94</v>
      </c>
      <c r="DB6" s="22">
        <f t="shared" si="11"/>
        <v>84.8</v>
      </c>
      <c r="DC6" s="22">
        <f t="shared" si="11"/>
        <v>84.6</v>
      </c>
      <c r="DD6" s="22">
        <f t="shared" si="11"/>
        <v>84.24</v>
      </c>
      <c r="DE6" s="22">
        <f t="shared" si="11"/>
        <v>84.19</v>
      </c>
      <c r="DF6" s="22">
        <f t="shared" si="11"/>
        <v>83.93</v>
      </c>
      <c r="DG6" s="21" t="str">
        <f>IF(DG7="","",IF(DG7="-","【-】","【"&amp;SUBSTITUTE(TEXT(DG7,"#,##0.00"),"-","△")&amp;"】"))</f>
        <v>【89.76】</v>
      </c>
      <c r="DH6" s="22">
        <f>IF(DH7="",NA(),DH7)</f>
        <v>46.1</v>
      </c>
      <c r="DI6" s="22">
        <f t="shared" ref="DI6:DQ6" si="12">IF(DI7="",NA(),DI7)</f>
        <v>44.49</v>
      </c>
      <c r="DJ6" s="22">
        <f t="shared" si="12"/>
        <v>43.22</v>
      </c>
      <c r="DK6" s="22">
        <f t="shared" si="12"/>
        <v>44.56</v>
      </c>
      <c r="DL6" s="22">
        <f t="shared" si="12"/>
        <v>46.4</v>
      </c>
      <c r="DM6" s="22">
        <f t="shared" si="12"/>
        <v>47.66</v>
      </c>
      <c r="DN6" s="22">
        <f t="shared" si="12"/>
        <v>48.17</v>
      </c>
      <c r="DO6" s="22">
        <f t="shared" si="12"/>
        <v>48.83</v>
      </c>
      <c r="DP6" s="22">
        <f t="shared" si="12"/>
        <v>49.96</v>
      </c>
      <c r="DQ6" s="22">
        <f t="shared" si="12"/>
        <v>50.82</v>
      </c>
      <c r="DR6" s="21" t="str">
        <f>IF(DR7="","",IF(DR7="-","【-】","【"&amp;SUBSTITUTE(TEXT(DR7,"#,##0.00"),"-","△")&amp;"】"))</f>
        <v>【51.51】</v>
      </c>
      <c r="DS6" s="21">
        <f>IF(DS7="",NA(),DS7)</f>
        <v>0</v>
      </c>
      <c r="DT6" s="22">
        <f t="shared" ref="DT6:EB6" si="13">IF(DT7="",NA(),DT7)</f>
        <v>0.11</v>
      </c>
      <c r="DU6" s="22">
        <f t="shared" si="13"/>
        <v>14.73</v>
      </c>
      <c r="DV6" s="22">
        <f t="shared" si="13"/>
        <v>15.28</v>
      </c>
      <c r="DW6" s="22">
        <f t="shared" si="13"/>
        <v>16.63</v>
      </c>
      <c r="DX6" s="22">
        <f t="shared" si="13"/>
        <v>15.1</v>
      </c>
      <c r="DY6" s="22">
        <f t="shared" si="13"/>
        <v>17.12</v>
      </c>
      <c r="DZ6" s="22">
        <f t="shared" si="13"/>
        <v>18.18</v>
      </c>
      <c r="EA6" s="22">
        <f t="shared" si="13"/>
        <v>19.32</v>
      </c>
      <c r="EB6" s="22">
        <f t="shared" si="13"/>
        <v>21.16</v>
      </c>
      <c r="EC6" s="21" t="str">
        <f>IF(EC7="","",IF(EC7="-","【-】","【"&amp;SUBSTITUTE(TEXT(EC7,"#,##0.00"),"-","△")&amp;"】"))</f>
        <v>【23.75】</v>
      </c>
      <c r="ED6" s="22">
        <f>IF(ED7="",NA(),ED7)</f>
        <v>0.24</v>
      </c>
      <c r="EE6" s="22">
        <f t="shared" ref="EE6:EM6" si="14">IF(EE7="",NA(),EE7)</f>
        <v>1.3</v>
      </c>
      <c r="EF6" s="22">
        <f t="shared" si="14"/>
        <v>0.89</v>
      </c>
      <c r="EG6" s="22">
        <f t="shared" si="14"/>
        <v>0.71</v>
      </c>
      <c r="EH6" s="22">
        <f t="shared" si="14"/>
        <v>0.69</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2">
      <c r="A7" s="15"/>
      <c r="B7" s="24">
        <v>2022</v>
      </c>
      <c r="C7" s="24">
        <v>32077</v>
      </c>
      <c r="D7" s="24">
        <v>46</v>
      </c>
      <c r="E7" s="24">
        <v>1</v>
      </c>
      <c r="F7" s="24">
        <v>0</v>
      </c>
      <c r="G7" s="24">
        <v>1</v>
      </c>
      <c r="H7" s="24" t="s">
        <v>93</v>
      </c>
      <c r="I7" s="24" t="s">
        <v>94</v>
      </c>
      <c r="J7" s="24" t="s">
        <v>95</v>
      </c>
      <c r="K7" s="24" t="s">
        <v>96</v>
      </c>
      <c r="L7" s="24" t="s">
        <v>97</v>
      </c>
      <c r="M7" s="24" t="s">
        <v>98</v>
      </c>
      <c r="N7" s="25" t="s">
        <v>99</v>
      </c>
      <c r="O7" s="25">
        <v>57.78</v>
      </c>
      <c r="P7" s="25">
        <v>95.26</v>
      </c>
      <c r="Q7" s="25">
        <v>4170</v>
      </c>
      <c r="R7" s="25">
        <v>32645</v>
      </c>
      <c r="S7" s="25">
        <v>623.5</v>
      </c>
      <c r="T7" s="25">
        <v>52.36</v>
      </c>
      <c r="U7" s="25">
        <v>30830</v>
      </c>
      <c r="V7" s="25">
        <v>111.56</v>
      </c>
      <c r="W7" s="25">
        <v>276.35000000000002</v>
      </c>
      <c r="X7" s="25">
        <v>83.88</v>
      </c>
      <c r="Y7" s="25">
        <v>80.47</v>
      </c>
      <c r="Z7" s="25">
        <v>96.02</v>
      </c>
      <c r="AA7" s="25">
        <v>95.4</v>
      </c>
      <c r="AB7" s="25">
        <v>97.69</v>
      </c>
      <c r="AC7" s="25">
        <v>110.66</v>
      </c>
      <c r="AD7" s="25">
        <v>109.01</v>
      </c>
      <c r="AE7" s="25">
        <v>108.83</v>
      </c>
      <c r="AF7" s="25">
        <v>109.23</v>
      </c>
      <c r="AG7" s="25">
        <v>108.04</v>
      </c>
      <c r="AH7" s="25">
        <v>108.7</v>
      </c>
      <c r="AI7" s="25">
        <v>69.17</v>
      </c>
      <c r="AJ7" s="25">
        <v>80.180000000000007</v>
      </c>
      <c r="AK7" s="25">
        <v>52.83</v>
      </c>
      <c r="AL7" s="25">
        <v>59.63</v>
      </c>
      <c r="AM7" s="25">
        <v>65.23</v>
      </c>
      <c r="AN7" s="25">
        <v>2.74</v>
      </c>
      <c r="AO7" s="25">
        <v>3.7</v>
      </c>
      <c r="AP7" s="25">
        <v>4.34</v>
      </c>
      <c r="AQ7" s="25">
        <v>4.6900000000000004</v>
      </c>
      <c r="AR7" s="25">
        <v>4.72</v>
      </c>
      <c r="AS7" s="25">
        <v>1.34</v>
      </c>
      <c r="AT7" s="25">
        <v>353.45</v>
      </c>
      <c r="AU7" s="25">
        <v>300.76</v>
      </c>
      <c r="AV7" s="25">
        <v>300.52999999999997</v>
      </c>
      <c r="AW7" s="25">
        <v>282.85000000000002</v>
      </c>
      <c r="AX7" s="25">
        <v>271.52999999999997</v>
      </c>
      <c r="AY7" s="25">
        <v>366.03</v>
      </c>
      <c r="AZ7" s="25">
        <v>365.18</v>
      </c>
      <c r="BA7" s="25">
        <v>327.77</v>
      </c>
      <c r="BB7" s="25">
        <v>338.02</v>
      </c>
      <c r="BC7" s="25">
        <v>345.94</v>
      </c>
      <c r="BD7" s="25">
        <v>252.29</v>
      </c>
      <c r="BE7" s="25">
        <v>882.4</v>
      </c>
      <c r="BF7" s="25">
        <v>912.2</v>
      </c>
      <c r="BG7" s="25">
        <v>750.61</v>
      </c>
      <c r="BH7" s="25">
        <v>741.74</v>
      </c>
      <c r="BI7" s="25">
        <v>722.64</v>
      </c>
      <c r="BJ7" s="25">
        <v>370.12</v>
      </c>
      <c r="BK7" s="25">
        <v>371.65</v>
      </c>
      <c r="BL7" s="25">
        <v>397.1</v>
      </c>
      <c r="BM7" s="25">
        <v>379.91</v>
      </c>
      <c r="BN7" s="25">
        <v>386.61</v>
      </c>
      <c r="BO7" s="25">
        <v>268.07</v>
      </c>
      <c r="BP7" s="25">
        <v>73.16</v>
      </c>
      <c r="BQ7" s="25">
        <v>69.239999999999995</v>
      </c>
      <c r="BR7" s="25">
        <v>86.96</v>
      </c>
      <c r="BS7" s="25">
        <v>86.28</v>
      </c>
      <c r="BT7" s="25">
        <v>89.11</v>
      </c>
      <c r="BU7" s="25">
        <v>100.42</v>
      </c>
      <c r="BV7" s="25">
        <v>98.77</v>
      </c>
      <c r="BW7" s="25">
        <v>95.79</v>
      </c>
      <c r="BX7" s="25">
        <v>98.3</v>
      </c>
      <c r="BY7" s="25">
        <v>93.82</v>
      </c>
      <c r="BZ7" s="25">
        <v>97.47</v>
      </c>
      <c r="CA7" s="25">
        <v>248.07</v>
      </c>
      <c r="CB7" s="25">
        <v>260.58</v>
      </c>
      <c r="CC7" s="25">
        <v>253.73</v>
      </c>
      <c r="CD7" s="25">
        <v>256.41000000000003</v>
      </c>
      <c r="CE7" s="25">
        <v>247.89</v>
      </c>
      <c r="CF7" s="25">
        <v>171.67</v>
      </c>
      <c r="CG7" s="25">
        <v>173.67</v>
      </c>
      <c r="CH7" s="25">
        <v>171.13</v>
      </c>
      <c r="CI7" s="25">
        <v>173.7</v>
      </c>
      <c r="CJ7" s="25">
        <v>178.94</v>
      </c>
      <c r="CK7" s="25">
        <v>174.75</v>
      </c>
      <c r="CL7" s="25">
        <v>56.22</v>
      </c>
      <c r="CM7" s="25">
        <v>56.32</v>
      </c>
      <c r="CN7" s="25">
        <v>78.27</v>
      </c>
      <c r="CO7" s="25">
        <v>76.08</v>
      </c>
      <c r="CP7" s="25">
        <v>71.92</v>
      </c>
      <c r="CQ7" s="25">
        <v>59.74</v>
      </c>
      <c r="CR7" s="25">
        <v>59.67</v>
      </c>
      <c r="CS7" s="25">
        <v>60.12</v>
      </c>
      <c r="CT7" s="25">
        <v>60.34</v>
      </c>
      <c r="CU7" s="25">
        <v>59.54</v>
      </c>
      <c r="CV7" s="25">
        <v>59.97</v>
      </c>
      <c r="CW7" s="25">
        <v>78.239999999999995</v>
      </c>
      <c r="CX7" s="25">
        <v>75.63</v>
      </c>
      <c r="CY7" s="25">
        <v>76.650000000000006</v>
      </c>
      <c r="CZ7" s="25">
        <v>76.97</v>
      </c>
      <c r="DA7" s="25">
        <v>78.94</v>
      </c>
      <c r="DB7" s="25">
        <v>84.8</v>
      </c>
      <c r="DC7" s="25">
        <v>84.6</v>
      </c>
      <c r="DD7" s="25">
        <v>84.24</v>
      </c>
      <c r="DE7" s="25">
        <v>84.19</v>
      </c>
      <c r="DF7" s="25">
        <v>83.93</v>
      </c>
      <c r="DG7" s="25">
        <v>89.76</v>
      </c>
      <c r="DH7" s="25">
        <v>46.1</v>
      </c>
      <c r="DI7" s="25">
        <v>44.49</v>
      </c>
      <c r="DJ7" s="25">
        <v>43.22</v>
      </c>
      <c r="DK7" s="25">
        <v>44.56</v>
      </c>
      <c r="DL7" s="25">
        <v>46.4</v>
      </c>
      <c r="DM7" s="25">
        <v>47.66</v>
      </c>
      <c r="DN7" s="25">
        <v>48.17</v>
      </c>
      <c r="DO7" s="25">
        <v>48.83</v>
      </c>
      <c r="DP7" s="25">
        <v>49.96</v>
      </c>
      <c r="DQ7" s="25">
        <v>50.82</v>
      </c>
      <c r="DR7" s="25">
        <v>51.51</v>
      </c>
      <c r="DS7" s="25">
        <v>0</v>
      </c>
      <c r="DT7" s="25">
        <v>0.11</v>
      </c>
      <c r="DU7" s="25">
        <v>14.73</v>
      </c>
      <c r="DV7" s="25">
        <v>15.28</v>
      </c>
      <c r="DW7" s="25">
        <v>16.63</v>
      </c>
      <c r="DX7" s="25">
        <v>15.1</v>
      </c>
      <c r="DY7" s="25">
        <v>17.12</v>
      </c>
      <c r="DZ7" s="25">
        <v>18.18</v>
      </c>
      <c r="EA7" s="25">
        <v>19.32</v>
      </c>
      <c r="EB7" s="25">
        <v>21.16</v>
      </c>
      <c r="EC7" s="25">
        <v>23.75</v>
      </c>
      <c r="ED7" s="25">
        <v>0.24</v>
      </c>
      <c r="EE7" s="25">
        <v>1.3</v>
      </c>
      <c r="EF7" s="25">
        <v>0.89</v>
      </c>
      <c r="EG7" s="25">
        <v>0.71</v>
      </c>
      <c r="EH7" s="25">
        <v>0.69</v>
      </c>
      <c r="EI7" s="25">
        <v>0.57999999999999996</v>
      </c>
      <c r="EJ7" s="25">
        <v>0.54</v>
      </c>
      <c r="EK7" s="25">
        <v>0.56999999999999995</v>
      </c>
      <c r="EL7" s="25">
        <v>0.52</v>
      </c>
      <c r="EM7" s="25">
        <v>0.48</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100432</cp:lastModifiedBy>
  <cp:lastPrinted>2024-02-13T01:06:32Z</cp:lastPrinted>
  <dcterms:created xsi:type="dcterms:W3CDTF">2023-12-05T00:48:07Z</dcterms:created>
  <dcterms:modified xsi:type="dcterms:W3CDTF">2024-02-13T01:06:34Z</dcterms:modified>
  <cp:category>
  </cp:category>
</cp:coreProperties>
</file>