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me\02財務部\01財政課\01 財政係\70 公営企業関係\R5公営企業関係\R6.1.17_公営企業に係る経営比較分析表（令和４年度決算）の分析等について（依頼）\02_各課回答\0124_下水道課\"/>
    </mc:Choice>
  </mc:AlternateContent>
  <workbookProtection workbookAlgorithmName="SHA-512" workbookHashValue="C0d4bmTadbxjKxdavFqwLFO1SKIBZtF15PKq1MxyiiCEboG4euahXEGoiuRMw5EqJrvqKFNoj25qLDE5mn+VJA==" workbookSaltValue="WUIvNeHh7Wp8yFMGqjiN6A==" workbookSpinCount="100000" lockStructure="1"/>
  <bookViews>
    <workbookView xWindow="0" yWindow="0" windowWidth="19200" windowHeight="685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O6" i="5"/>
  <c r="I10" i="4" s="1"/>
  <c r="N6" i="5"/>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BB10" i="4"/>
  <c r="AT10" i="4"/>
  <c r="P10" i="4"/>
  <c r="B10" i="4"/>
  <c r="BB8" i="4"/>
  <c r="AT8" i="4"/>
  <c r="AD8" i="4"/>
  <c r="W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<sst xmlns="http://schemas.openxmlformats.org/spreadsheetml/2006/main" count="236" uniqueCount="116">
  <si>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</si>
  <si>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</si>
  <si>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</si>
  <si>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</si>
  <si>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</si>
  <si>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</si>
  <si>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</si>
  <si>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</si>
  <si>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</si>
  <si>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</si>
  <si>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</si>
  <si>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</si>
  <si>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</si>
  <si>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</si>
  <si>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</si>
  <si>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</si>
  <si>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</si>
  <si>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</si>
  <si>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</si>
  <si>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</si>
  <si>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</si>
  <si>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</si>
  <si>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</si>
  <si>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</si>
  <si>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</si>
  <si>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</si>
  <si>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</si>
  <si>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</si>
  <si>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</si>
  <si>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</si>
  <si>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</si>
  <si>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</si>
  <si>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</si>
  <si>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</si>
  <si>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</si>
  <si>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</si>
  <si>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</si>
  <si>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</si>
  <si>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</si>
  <si>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</si>
  <si>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</si>
  <si>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</si>
  <si>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</si>
  <si>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</si>
  <si>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</si>
  <si>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</si>
  <si>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</si>
  <si>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</si>
  <si>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</si>
  <si>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</si>
  <si>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</si>
  <si>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</si>
  <si>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</si>
  <si>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</si>
  <si>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</si>
  <si>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</si>
  <si>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</si>
  <si>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</si>
  <si>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</si>
  <si>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</si>
  <si>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</si>
  <si>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</si>
  <si>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</si>
  <si>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</si>
  <si>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</si>
  <si>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</si>
  <si>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</si>
  <si>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</si>
  <si>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</si>
  <si>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</si>
  <si>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</si>
  <si>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</si>
  <si>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</si>
  <si>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</si>
  <si>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</si>
  <si>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</si>
  <si>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</si>
  <si>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</si>
  <si>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</si>
  <si>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</si>
  <si>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</si>
  <si>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</si>
  <si>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</si>
  <si>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</si>
  <si>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</si>
  <si>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</si>
  <si>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</si>
  <si>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</si>
  <si>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</si>
  <si>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</si>
  <si>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</si>
  <si>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</si>
  <si>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</si>
  <si>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</si>
  <si>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</si>
  <si>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</si>
  <si>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北上市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</si>
  <si>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</si>
  <si>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</si>
  <si>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</si>
  <si>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</si>
  <si>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</si>
  <si>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</si>
  <si>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</si>
  <si>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</si>
  <si>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</si>
  <si>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</si>
  <si>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</si>
  <si>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</si>
  <si>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</si>
  <si>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</si>
  <si>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</si>
  <si>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</si>
  <si>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①令和４年度も比率は100％を上回りました。一般会計からの繰入金はほぼ基準内繰入であるものの、依存することなく今後もより一層の経営改善に努めていく必要があります。</t>
    </r>
    <r>
      <rPr>
        <sz val="6"/>
        <color theme="1"/>
        <rFont val="ＭＳ ゴシック"/>
        <family val="3"/>
        <charset val="128"/>
      </rPr>
      <t xml:space="preserve">
</t>
    </r>
    <r>
      <rPr>
        <sz val="11"/>
        <color theme="1"/>
        <rFont val="ＭＳ ゴシック"/>
        <family val="3"/>
        <charset val="128"/>
      </rPr>
      <t>②累積欠損金比率は令和元年度に増加しましたが、令和２年度以降徐々に改善しています。</t>
    </r>
    <r>
      <rPr>
        <sz val="6"/>
        <color theme="1"/>
        <rFont val="ＭＳ ゴシック"/>
        <family val="3"/>
        <charset val="128"/>
      </rPr>
      <t xml:space="preserve">
</t>
    </r>
    <r>
      <rPr>
        <sz val="11"/>
        <color theme="1"/>
        <rFont val="ＭＳ ゴシック"/>
        <family val="3"/>
        <charset val="128"/>
      </rPr>
      <t>③企業債償還の財源として一般会計からの基準内繰入を予定しており、流動資産は適正な規模であると考えています。今後も資金需要を鑑みながら適切に流動資産の管理を行っていきます。</t>
    </r>
    <r>
      <rPr>
        <sz val="6"/>
        <color theme="1"/>
        <rFont val="ＭＳ ゴシック"/>
        <family val="3"/>
        <charset val="128"/>
      </rPr>
      <t xml:space="preserve">
</t>
    </r>
    <r>
      <rPr>
        <sz val="11"/>
        <color theme="1"/>
        <rFont val="ＭＳ ゴシック"/>
        <family val="3"/>
        <charset val="128"/>
      </rPr>
      <t>④普及拡大事業が概成し、大規模投資が減少していることから指標は改善しています。今後は設備の更新などを予定しており、引き続き計画的な投資に努めます。</t>
    </r>
    <r>
      <rPr>
        <sz val="6"/>
        <color theme="1"/>
        <rFont val="ＭＳ ゴシック"/>
        <family val="3"/>
        <charset val="128"/>
      </rPr>
      <t xml:space="preserve">
</t>
    </r>
    <r>
      <rPr>
        <sz val="11"/>
        <color theme="1"/>
        <rFont val="ＭＳ ゴシック"/>
        <family val="3"/>
        <charset val="128"/>
      </rPr>
      <t>⑤令和４年度も概ね汚水処理費を使用料で賄えている状況となっています。経費回収率は使用料水準を計る上で重要な指標であり、今後も注視しながら経営を行っていきます。</t>
    </r>
    <r>
      <rPr>
        <sz val="6"/>
        <color theme="1"/>
        <rFont val="ＭＳ ゴシック"/>
        <family val="3"/>
        <charset val="128"/>
      </rPr>
      <t xml:space="preserve">
</t>
    </r>
    <r>
      <rPr>
        <sz val="11"/>
        <color theme="1"/>
        <rFont val="ＭＳ ゴシック"/>
        <family val="3"/>
        <charset val="128"/>
      </rPr>
      <t>⑥汚水処理原価は類似団体と比べ高い状況ですが、総費用は県内類似団体と同程度であり、費用の多くを一般会計からの繰入金に依存せず使用料で賄っています。</t>
    </r>
    <r>
      <rPr>
        <sz val="6"/>
        <color theme="1"/>
        <rFont val="ＭＳ ゴシック"/>
        <family val="3"/>
        <charset val="128"/>
      </rPr>
      <t xml:space="preserve">
</t>
    </r>
    <r>
      <rPr>
        <sz val="11"/>
        <color theme="1"/>
        <rFont val="ＭＳ ゴシック"/>
        <family val="3"/>
        <charset val="128"/>
      </rPr>
      <t>⑧水洗化率は年々着実に上昇しており、令和３年度以降は類似団体の平均を上回っています。引き続き普及活動に力を入れていきます。</t>
    </r>
    <rPh sb="1" eb="3">
      <t>レイワ</t>
    </rPh>
    <rPh sb="4" eb="6">
      <t>ネンド</t>
    </rPh>
    <rPh sb="7" eb="9">
      <t>ヒリツ</t>
    </rPh>
    <rPh sb="15" eb="17">
      <t>ウワマワ</t>
    </rPh>
    <rPh sb="29" eb="31">
      <t>クリイレ</t>
    </rPh>
    <rPh sb="35" eb="38">
      <t>キジュンナイ</t>
    </rPh>
    <rPh sb="38" eb="40">
      <t>クリイレ</t>
    </rPh>
    <rPh sb="47" eb="49">
      <t>イゾン</t>
    </rPh>
    <rPh sb="55" eb="57">
      <t>コンゴ</t>
    </rPh>
    <rPh sb="60" eb="62">
      <t>イッソウ</t>
    </rPh>
    <rPh sb="68" eb="69">
      <t>ツト</t>
    </rPh>
    <rPh sb="73" eb="75">
      <t>ヒツヨウ</t>
    </rPh>
    <rPh sb="89" eb="91">
      <t>ヒリツ</t>
    </rPh>
    <rPh sb="98" eb="100">
      <t>ゾウカ</t>
    </rPh>
    <rPh sb="106" eb="108">
      <t>レイワ</t>
    </rPh>
    <rPh sb="109" eb="111">
      <t>ネンド</t>
    </rPh>
    <rPh sb="111" eb="113">
      <t>イコウ</t>
    </rPh>
    <rPh sb="113" eb="115">
      <t>ジョジョ</t>
    </rPh>
    <rPh sb="116" eb="118">
      <t>カイゼン</t>
    </rPh>
    <rPh sb="127" eb="130">
      <t>キギョウサイ</t>
    </rPh>
    <rPh sb="130" eb="132">
      <t>ショウカン</t>
    </rPh>
    <rPh sb="133" eb="135">
      <t>ザイゲン</t>
    </rPh>
    <rPh sb="138" eb="142">
      <t>イッパンカイケイ</t>
    </rPh>
    <rPh sb="145" eb="148">
      <t>キジュンナイ</t>
    </rPh>
    <rPh sb="148" eb="150">
      <t>クリイレ</t>
    </rPh>
    <rPh sb="151" eb="153">
      <t>ヨテイ</t>
    </rPh>
    <rPh sb="158" eb="160">
      <t>リュウドウ</t>
    </rPh>
    <rPh sb="160" eb="162">
      <t>シサン</t>
    </rPh>
    <rPh sb="163" eb="165">
      <t>テキセイ</t>
    </rPh>
    <rPh sb="166" eb="168">
      <t>キボ</t>
    </rPh>
    <rPh sb="179" eb="181">
      <t>コンゴ</t>
    </rPh>
    <rPh sb="182" eb="184">
      <t>シキン</t>
    </rPh>
    <rPh sb="184" eb="186">
      <t>ジュヨウ</t>
    </rPh>
    <rPh sb="187" eb="188">
      <t>カンガ</t>
    </rPh>
    <rPh sb="192" eb="194">
      <t>テキセツ</t>
    </rPh>
    <rPh sb="195" eb="199">
      <t>リュウドウシサン</t>
    </rPh>
    <rPh sb="200" eb="202">
      <t>カンリ</t>
    </rPh>
    <rPh sb="203" eb="204">
      <t>オコナ</t>
    </rPh>
    <rPh sb="221" eb="223">
      <t>ガイセイ</t>
    </rPh>
    <rPh sb="225" eb="228">
      <t>ダイキボ</t>
    </rPh>
    <rPh sb="228" eb="230">
      <t>トウシ</t>
    </rPh>
    <rPh sb="231" eb="233">
      <t>ゲンショウ</t>
    </rPh>
    <rPh sb="241" eb="243">
      <t>シヒョウ</t>
    </rPh>
    <rPh sb="244" eb="246">
      <t>カイゼン</t>
    </rPh>
    <rPh sb="252" eb="254">
      <t>コンゴ</t>
    </rPh>
    <rPh sb="255" eb="257">
      <t>セツビ</t>
    </rPh>
    <rPh sb="258" eb="260">
      <t>コウシン</t>
    </rPh>
    <rPh sb="263" eb="265">
      <t>ヨテイ</t>
    </rPh>
    <rPh sb="270" eb="271">
      <t>ヒ</t>
    </rPh>
    <rPh sb="272" eb="273">
      <t>ツヅ</t>
    </rPh>
    <rPh sb="274" eb="277">
      <t>ケイカクテキ</t>
    </rPh>
    <rPh sb="278" eb="280">
      <t>トウシ</t>
    </rPh>
    <rPh sb="281" eb="282">
      <t>ツト</t>
    </rPh>
    <rPh sb="289" eb="291">
      <t>レイワ</t>
    </rPh>
    <rPh sb="295" eb="296">
      <t>オオム</t>
    </rPh>
    <rPh sb="303" eb="306">
      <t>シヨウリョウ</t>
    </rPh>
    <rPh sb="312" eb="314">
      <t>ジョウキョウ</t>
    </rPh>
    <rPh sb="322" eb="327">
      <t>ケイヒカイシュウリツ</t>
    </rPh>
    <rPh sb="328" eb="331">
      <t>シヨウリョウ</t>
    </rPh>
    <rPh sb="331" eb="333">
      <t>スイジュン</t>
    </rPh>
    <rPh sb="334" eb="335">
      <t>ハカ</t>
    </rPh>
    <rPh sb="336" eb="337">
      <t>ウエ</t>
    </rPh>
    <rPh sb="338" eb="340">
      <t>ジュウヨウ</t>
    </rPh>
    <rPh sb="341" eb="343">
      <t>シヒョウ</t>
    </rPh>
    <rPh sb="347" eb="349">
      <t>コンゴ</t>
    </rPh>
    <rPh sb="350" eb="352">
      <t>チュウシ</t>
    </rPh>
    <rPh sb="356" eb="358">
      <t>ケイエイ</t>
    </rPh>
    <rPh sb="359" eb="360">
      <t>オコナ</t>
    </rPh>
    <rPh sb="392" eb="395">
      <t>ソウヒヨウ</t>
    </rPh>
    <rPh sb="396" eb="398">
      <t>ケンナイ</t>
    </rPh>
    <rPh sb="398" eb="402">
      <t>ルイジダンタイ</t>
    </rPh>
    <rPh sb="403" eb="406">
      <t>ドウテイド</t>
    </rPh>
    <rPh sb="410" eb="412">
      <t>ヒヨウ</t>
    </rPh>
    <rPh sb="413" eb="414">
      <t>オオ</t>
    </rPh>
    <rPh sb="416" eb="418">
      <t>イッパン</t>
    </rPh>
    <rPh sb="418" eb="420">
      <t>カイケイ</t>
    </rPh>
    <rPh sb="423" eb="426">
      <t>クリイレキン</t>
    </rPh>
    <rPh sb="427" eb="429">
      <t>イゾン</t>
    </rPh>
    <rPh sb="431" eb="434">
      <t>シヨウリョウ</t>
    </rPh>
    <rPh sb="435" eb="436">
      <t>マカナ</t>
    </rPh>
    <rPh sb="450" eb="452">
      <t>ネンネン</t>
    </rPh>
    <rPh sb="452" eb="454">
      <t>チャクジツ</t>
    </rPh>
    <rPh sb="462" eb="464">
      <t>レイワ</t>
    </rPh>
    <rPh sb="465" eb="467">
      <t>ネンド</t>
    </rPh>
    <rPh sb="467" eb="469">
      <t>イコウ</t>
    </rPh>
    <rPh sb="475" eb="477">
      <t>ヘイキン</t>
    </rPh>
    <rPh sb="478" eb="480">
      <t>ウワマワ</t>
    </rPh>
    <rPh sb="495" eb="496">
      <t>チカラ</t>
    </rPh>
    <rPh sb="497" eb="498">
      <t>イ</t>
    </rPh>
    <phoneticPr fontId="4"/>
  </si>
  <si>
    <t>①類似団体を上回る状況であることから、ストックマネジメント計画に基づき、老朽化した管渠や設備については適切に更新を行っていきます。
②法定耐用年数を超えた管渠はありませんが、管渠の経過年数等を把握し、適切な点検・修繕等を含めた維持管理を行っていくことが必要です。
③法定耐用年数を超えた管渠がないことから、更新等は行っていませんが、今後は管渠の経過年数等を考慮し、計画的に更新を行っていく必要があります。</t>
    <rPh sb="1" eb="5">
      <t>ルイジダンタイ</t>
    </rPh>
    <rPh sb="6" eb="8">
      <t>ウワマワ</t>
    </rPh>
    <rPh sb="9" eb="11">
      <t>ジョウキョウ</t>
    </rPh>
    <rPh sb="29" eb="31">
      <t>ケイカク</t>
    </rPh>
    <rPh sb="32" eb="33">
      <t>モト</t>
    </rPh>
    <rPh sb="36" eb="39">
      <t>ロウキュウカ</t>
    </rPh>
    <rPh sb="41" eb="43">
      <t>カンキョ</t>
    </rPh>
    <rPh sb="44" eb="46">
      <t>セツビ</t>
    </rPh>
    <rPh sb="51" eb="53">
      <t>テキセツ</t>
    </rPh>
    <rPh sb="54" eb="56">
      <t>コウシン</t>
    </rPh>
    <rPh sb="57" eb="58">
      <t>オコナ</t>
    </rPh>
    <rPh sb="101" eb="103">
      <t>テキセツ</t>
    </rPh>
    <rPh sb="104" eb="106">
      <t>テンケン</t>
    </rPh>
    <rPh sb="107" eb="109">
      <t>シュウゼン</t>
    </rPh>
    <rPh sb="109" eb="110">
      <t>トウ</t>
    </rPh>
    <rPh sb="111" eb="112">
      <t>フク</t>
    </rPh>
    <rPh sb="114" eb="116">
      <t>イジ</t>
    </rPh>
    <rPh sb="116" eb="118">
      <t>カンリ</t>
    </rPh>
    <rPh sb="180" eb="182">
      <t>コウリョ</t>
    </rPh>
    <rPh sb="188" eb="190">
      <t>コウシン</t>
    </rPh>
    <rPh sb="196" eb="198">
      <t>ヒツヨウ</t>
    </rPh>
    <phoneticPr fontId="4"/>
  </si>
  <si>
    <t>　処理戸数は増加しているものの節水傾向にあり、前年度まで続いていた使用料収入の増加は頭打ちとなることが見込まれます。今後も費用の削減により引き続き累積欠損金の解消に努める必要があります。令和４年度も経常収支比率は100％以上となったことからこれを維持するとともに、経費回収率についても100％程度を維持できるよう、経営戦略による長期的な財政・投資計画の進捗管理を行っていきます。
　管渠や設備等の膨大な資産について、ストックマネジメント計画に基づき、国庫補助等を有効に活用しながら計画的に更新を行い、費用の抑制と平準化を目指していきます。</t>
    <rPh sb="6" eb="8">
      <t>ゾウカ</t>
    </rPh>
    <rPh sb="15" eb="19">
      <t>セッスイケイコウ</t>
    </rPh>
    <rPh sb="23" eb="26">
      <t>ゼンネンド</t>
    </rPh>
    <rPh sb="28" eb="29">
      <t>ツヅ</t>
    </rPh>
    <rPh sb="33" eb="38">
      <t>シヨウリョウシュウニュウ</t>
    </rPh>
    <rPh sb="39" eb="41">
      <t>ゾウカ</t>
    </rPh>
    <rPh sb="42" eb="44">
      <t>アタマウ</t>
    </rPh>
    <rPh sb="51" eb="53">
      <t>ミコ</t>
    </rPh>
    <rPh sb="58" eb="60">
      <t>コンゴ</t>
    </rPh>
    <rPh sb="61" eb="63">
      <t>ヒヨウ</t>
    </rPh>
    <rPh sb="64" eb="66">
      <t>サクゲン</t>
    </rPh>
    <rPh sb="93" eb="95">
      <t>レイワ</t>
    </rPh>
    <rPh sb="96" eb="98">
      <t>ネンド</t>
    </rPh>
    <rPh sb="132" eb="134">
      <t>ケイヒ</t>
    </rPh>
    <rPh sb="134" eb="137">
      <t>カイシュウリツ</t>
    </rPh>
    <rPh sb="146" eb="148">
      <t>テイド</t>
    </rPh>
    <rPh sb="149" eb="151">
      <t>イジ</t>
    </rPh>
    <rPh sb="181" eb="182">
      <t>オコナ</t>
    </rPh>
    <rPh sb="194" eb="196">
      <t>セツビ</t>
    </rPh>
    <rPh sb="218" eb="220">
      <t>ケイカク</t>
    </rPh>
    <rPh sb="221" eb="222">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</si>
</sst>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D2-478E-8A09-7EF6B583C64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F8D2-478E-8A09-7EF6B583C64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DD-4640-8903-4346570FD25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3BDD-4640-8903-4346570FD25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91.5</c:v>
                </c:pt>
                <c:pt idx="1">
                  <c:v>92.14</c:v>
                </c:pt>
                <c:pt idx="2">
                  <c:v>92.6</c:v>
                </c:pt>
                <c:pt idx="3">
                  <c:v>92.99</c:v>
                </c:pt>
                <c:pt idx="4">
                  <c:v>93.27</c:v>
                </c:pt>
              </c:numCache>
            </c:numRef>
          </c:val>
          <c:extLst>
            <c:ext xmlns:c16="http://schemas.microsoft.com/office/drawing/2014/chart" uri="{C3380CC4-5D6E-409C-BE32-E72D297353CC}">
              <c16:uniqueId val="{00000000-790A-41D2-B2F4-C517970BD2D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790A-41D2-B2F4-C517970BD2D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101.3</c:v>
                </c:pt>
                <c:pt idx="1">
                  <c:v>95.61</c:v>
                </c:pt>
                <c:pt idx="2">
                  <c:v>101.85</c:v>
                </c:pt>
                <c:pt idx="3">
                  <c:v>102.01</c:v>
                </c:pt>
                <c:pt idx="4">
                  <c:v>100.67</c:v>
                </c:pt>
              </c:numCache>
            </c:numRef>
          </c:val>
          <c:extLst>
            <c:ext xmlns:c16="http://schemas.microsoft.com/office/drawing/2014/chart" uri="{C3380CC4-5D6E-409C-BE32-E72D297353CC}">
              <c16:uniqueId val="{00000000-A5A0-4B0D-9247-F96691DDFAA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A5A0-4B0D-9247-F96691DDFAA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24.47</c:v>
                </c:pt>
                <c:pt idx="1">
                  <c:v>26.54</c:v>
                </c:pt>
                <c:pt idx="2">
                  <c:v>28.48</c:v>
                </c:pt>
                <c:pt idx="3">
                  <c:v>30.49</c:v>
                </c:pt>
                <c:pt idx="4">
                  <c:v>32.520000000000003</c:v>
                </c:pt>
              </c:numCache>
            </c:numRef>
          </c:val>
          <c:extLst>
            <c:ext xmlns:c16="http://schemas.microsoft.com/office/drawing/2014/chart" uri="{C3380CC4-5D6E-409C-BE32-E72D297353CC}">
              <c16:uniqueId val="{00000000-8C99-464B-A877-17021027D2F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8C99-464B-A877-17021027D2F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5C-4FA1-9FE0-9C12E4426AA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135C-4FA1-9FE0-9C12E4426AA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2.92</c:v>
                </c:pt>
                <c:pt idx="1">
                  <c:v>10.27</c:v>
                </c:pt>
                <c:pt idx="2">
                  <c:v>7.27</c:v>
                </c:pt>
                <c:pt idx="3">
                  <c:v>4.03</c:v>
                </c:pt>
                <c:pt idx="4">
                  <c:v>3.03</c:v>
                </c:pt>
              </c:numCache>
            </c:numRef>
          </c:val>
          <c:extLst>
            <c:ext xmlns:c16="http://schemas.microsoft.com/office/drawing/2014/chart" uri="{C3380CC4-5D6E-409C-BE32-E72D297353CC}">
              <c16:uniqueId val="{00000000-13CF-47AA-9D04-883BC897881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13CF-47AA-9D04-883BC897881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49.73</c:v>
                </c:pt>
                <c:pt idx="1">
                  <c:v>34.03</c:v>
                </c:pt>
                <c:pt idx="2">
                  <c:v>46.63</c:v>
                </c:pt>
                <c:pt idx="3">
                  <c:v>51.84</c:v>
                </c:pt>
                <c:pt idx="4">
                  <c:v>53.23</c:v>
                </c:pt>
              </c:numCache>
            </c:numRef>
          </c:val>
          <c:extLst>
            <c:ext xmlns:c16="http://schemas.microsoft.com/office/drawing/2014/chart" uri="{C3380CC4-5D6E-409C-BE32-E72D297353CC}">
              <c16:uniqueId val="{00000000-1EAC-45AB-B485-CEB484FEAE1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1EAC-45AB-B485-CEB484FEAE1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800.06</c:v>
                </c:pt>
                <c:pt idx="1">
                  <c:v>792</c:v>
                </c:pt>
                <c:pt idx="2">
                  <c:v>825.06</c:v>
                </c:pt>
                <c:pt idx="3">
                  <c:v>616.57000000000005</c:v>
                </c:pt>
                <c:pt idx="4">
                  <c:v>638.73</c:v>
                </c:pt>
              </c:numCache>
            </c:numRef>
          </c:val>
          <c:extLst>
            <c:ext xmlns:c16="http://schemas.microsoft.com/office/drawing/2014/chart" uri="{C3380CC4-5D6E-409C-BE32-E72D297353CC}">
              <c16:uniqueId val="{00000000-B2B9-4139-91A5-906CD9E76FB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B2B9-4139-91A5-906CD9E76FB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102.41</c:v>
                </c:pt>
                <c:pt idx="1">
                  <c:v>94.49</c:v>
                </c:pt>
                <c:pt idx="2">
                  <c:v>99.19</c:v>
                </c:pt>
                <c:pt idx="3">
                  <c:v>99.29</c:v>
                </c:pt>
                <c:pt idx="4">
                  <c:v>99.12</c:v>
                </c:pt>
              </c:numCache>
            </c:numRef>
          </c:val>
          <c:extLst>
            <c:ext xmlns:c16="http://schemas.microsoft.com/office/drawing/2014/chart" uri="{C3380CC4-5D6E-409C-BE32-E72D297353CC}">
              <c16:uniqueId val="{00000000-D2E6-413E-805B-F5B6BEE1B0C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D2E6-413E-805B-F5B6BEE1B0C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186.2</c:v>
                </c:pt>
                <c:pt idx="1">
                  <c:v>202.75</c:v>
                </c:pt>
                <c:pt idx="2">
                  <c:v>191.29</c:v>
                </c:pt>
                <c:pt idx="3">
                  <c:v>193</c:v>
                </c:pt>
                <c:pt idx="4">
                  <c:v>194.52</c:v>
                </c:pt>
              </c:numCache>
            </c:numRef>
          </c:val>
          <c:extLst>
            <c:ext xmlns:c16="http://schemas.microsoft.com/office/drawing/2014/chart" uri="{C3380CC4-5D6E-409C-BE32-E72D297353CC}">
              <c16:uniqueId val="{00000000-2158-43BD-8D94-1D56A869C42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2158-43BD-8D94-1D56A869C42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北上市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92056</v>
      </c>
      <c r="AM8" s="42"/>
      <c r="AN8" s="42"/>
      <c r="AO8" s="42"/>
      <c r="AP8" s="42"/>
      <c r="AQ8" s="42"/>
      <c r="AR8" s="42"/>
      <c r="AS8" s="42"/>
      <c r="AT8" s="35">
        <f>データ!T6</f>
        <v>437.55</v>
      </c>
      <c r="AU8" s="35"/>
      <c r="AV8" s="35"/>
      <c r="AW8" s="35"/>
      <c r="AX8" s="35"/>
      <c r="AY8" s="35"/>
      <c r="AZ8" s="35"/>
      <c r="BA8" s="35"/>
      <c r="BB8" s="35">
        <f>データ!U6</f>
        <v>210.39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49.87</v>
      </c>
      <c r="J10" s="35"/>
      <c r="K10" s="35"/>
      <c r="L10" s="35"/>
      <c r="M10" s="35"/>
      <c r="N10" s="35"/>
      <c r="O10" s="35"/>
      <c r="P10" s="35">
        <f>データ!P6</f>
        <v>70.05</v>
      </c>
      <c r="Q10" s="35"/>
      <c r="R10" s="35"/>
      <c r="S10" s="35"/>
      <c r="T10" s="35"/>
      <c r="U10" s="35"/>
      <c r="V10" s="35"/>
      <c r="W10" s="35">
        <f>データ!Q6</f>
        <v>76.39</v>
      </c>
      <c r="X10" s="35"/>
      <c r="Y10" s="35"/>
      <c r="Z10" s="35"/>
      <c r="AA10" s="35"/>
      <c r="AB10" s="35"/>
      <c r="AC10" s="35"/>
      <c r="AD10" s="42">
        <f>データ!R6</f>
        <v>3414</v>
      </c>
      <c r="AE10" s="42"/>
      <c r="AF10" s="42"/>
      <c r="AG10" s="42"/>
      <c r="AH10" s="42"/>
      <c r="AI10" s="42"/>
      <c r="AJ10" s="42"/>
      <c r="AK10" s="2"/>
      <c r="AL10" s="42">
        <f>データ!V6</f>
        <v>64390</v>
      </c>
      <c r="AM10" s="42"/>
      <c r="AN10" s="42"/>
      <c r="AO10" s="42"/>
      <c r="AP10" s="42"/>
      <c r="AQ10" s="42"/>
      <c r="AR10" s="42"/>
      <c r="AS10" s="42"/>
      <c r="AT10" s="35">
        <f>データ!W6</f>
        <v>24.3</v>
      </c>
      <c r="AU10" s="35"/>
      <c r="AV10" s="35"/>
      <c r="AW10" s="35"/>
      <c r="AX10" s="35"/>
      <c r="AY10" s="35"/>
      <c r="AZ10" s="35"/>
      <c r="BA10" s="35"/>
      <c r="BB10" s="35">
        <f>データ!X6</f>
        <v>2649.79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BHLThjT4bP0ObXkiNlHYXgVx8/9uRZvkk01yo1LKf5W8KZeul3iyZ+WorfZ+RXoXAJUZQWLpU5nG0iiHT7vMuw==" saltValue="zImsPhh76Xijv6joDZhcR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32069</v>
      </c>
      <c r="D6" s="19">
        <f t="shared" si="3"/>
        <v>46</v>
      </c>
      <c r="E6" s="19">
        <f t="shared" si="3"/>
        <v>17</v>
      </c>
      <c r="F6" s="19">
        <f t="shared" si="3"/>
        <v>1</v>
      </c>
      <c r="G6" s="19">
        <f t="shared" si="3"/>
        <v>0</v>
      </c>
      <c r="H6" s="19" t="str">
        <f t="shared" si="3"/>
        <v>岩手県　北上市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49.87</v>
      </c>
      <c r="P6" s="20">
        <f t="shared" si="3"/>
        <v>70.05</v>
      </c>
      <c r="Q6" s="20">
        <f t="shared" si="3"/>
        <v>76.39</v>
      </c>
      <c r="R6" s="20">
        <f t="shared" si="3"/>
        <v>3414</v>
      </c>
      <c r="S6" s="20">
        <f t="shared" si="3"/>
        <v>92056</v>
      </c>
      <c r="T6" s="20">
        <f t="shared" si="3"/>
        <v>437.55</v>
      </c>
      <c r="U6" s="20">
        <f t="shared" si="3"/>
        <v>210.39</v>
      </c>
      <c r="V6" s="20">
        <f t="shared" si="3"/>
        <v>64390</v>
      </c>
      <c r="W6" s="20">
        <f t="shared" si="3"/>
        <v>24.3</v>
      </c>
      <c r="X6" s="20">
        <f t="shared" si="3"/>
        <v>2649.79</v>
      </c>
      <c r="Y6" s="21">
        <f>IF(Y7="",NA(),Y7)</f>
        <v>101.3</v>
      </c>
      <c r="Z6" s="21">
        <f t="shared" ref="Z6:AH6" si="4">IF(Z7="",NA(),Z7)</f>
        <v>95.61</v>
      </c>
      <c r="AA6" s="21">
        <f t="shared" si="4"/>
        <v>101.85</v>
      </c>
      <c r="AB6" s="21">
        <f t="shared" si="4"/>
        <v>102.01</v>
      </c>
      <c r="AC6" s="21">
        <f t="shared" si="4"/>
        <v>100.67</v>
      </c>
      <c r="AD6" s="21">
        <f t="shared" si="4"/>
        <v>106.9</v>
      </c>
      <c r="AE6" s="21">
        <f t="shared" si="4"/>
        <v>106.99</v>
      </c>
      <c r="AF6" s="21">
        <f t="shared" si="4"/>
        <v>107.85</v>
      </c>
      <c r="AG6" s="21">
        <f t="shared" si="4"/>
        <v>108.04</v>
      </c>
      <c r="AH6" s="21">
        <f t="shared" si="4"/>
        <v>107.49</v>
      </c>
      <c r="AI6" s="20" t="str">
        <f>IF(AI7="","",IF(AI7="-","【-】","【"&amp;SUBSTITUTE(TEXT(AI7,"#,##0.00"),"-","△")&amp;"】"))</f>
        <v>【106.11】</v>
      </c>
      <c r="AJ6" s="21">
        <f>IF(AJ7="",NA(),AJ7)</f>
        <v>2.92</v>
      </c>
      <c r="AK6" s="21">
        <f t="shared" ref="AK6:AS6" si="5">IF(AK7="",NA(),AK7)</f>
        <v>10.27</v>
      </c>
      <c r="AL6" s="21">
        <f t="shared" si="5"/>
        <v>7.27</v>
      </c>
      <c r="AM6" s="21">
        <f t="shared" si="5"/>
        <v>4.03</v>
      </c>
      <c r="AN6" s="21">
        <f t="shared" si="5"/>
        <v>3.03</v>
      </c>
      <c r="AO6" s="21">
        <f t="shared" si="5"/>
        <v>9.06</v>
      </c>
      <c r="AP6" s="21">
        <f t="shared" si="5"/>
        <v>7.42</v>
      </c>
      <c r="AQ6" s="21">
        <f t="shared" si="5"/>
        <v>4.72</v>
      </c>
      <c r="AR6" s="21">
        <f t="shared" si="5"/>
        <v>4.49</v>
      </c>
      <c r="AS6" s="21">
        <f t="shared" si="5"/>
        <v>5.41</v>
      </c>
      <c r="AT6" s="20" t="str">
        <f>IF(AT7="","",IF(AT7="-","【-】","【"&amp;SUBSTITUTE(TEXT(AT7,"#,##0.00"),"-","△")&amp;"】"))</f>
        <v>【3.15】</v>
      </c>
      <c r="AU6" s="21">
        <f>IF(AU7="",NA(),AU7)</f>
        <v>49.73</v>
      </c>
      <c r="AV6" s="21">
        <f t="shared" ref="AV6:BD6" si="6">IF(AV7="",NA(),AV7)</f>
        <v>34.03</v>
      </c>
      <c r="AW6" s="21">
        <f t="shared" si="6"/>
        <v>46.63</v>
      </c>
      <c r="AX6" s="21">
        <f t="shared" si="6"/>
        <v>51.84</v>
      </c>
      <c r="AY6" s="21">
        <f t="shared" si="6"/>
        <v>53.23</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800.06</v>
      </c>
      <c r="BG6" s="21">
        <f t="shared" ref="BG6:BO6" si="7">IF(BG7="",NA(),BG7)</f>
        <v>792</v>
      </c>
      <c r="BH6" s="21">
        <f t="shared" si="7"/>
        <v>825.06</v>
      </c>
      <c r="BI6" s="21">
        <f t="shared" si="7"/>
        <v>616.57000000000005</v>
      </c>
      <c r="BJ6" s="21">
        <f t="shared" si="7"/>
        <v>638.73</v>
      </c>
      <c r="BK6" s="21">
        <f t="shared" si="7"/>
        <v>820.36</v>
      </c>
      <c r="BL6" s="21">
        <f t="shared" si="7"/>
        <v>847.44</v>
      </c>
      <c r="BM6" s="21">
        <f t="shared" si="7"/>
        <v>857.88</v>
      </c>
      <c r="BN6" s="21">
        <f t="shared" si="7"/>
        <v>825.1</v>
      </c>
      <c r="BO6" s="21">
        <f t="shared" si="7"/>
        <v>789.87</v>
      </c>
      <c r="BP6" s="20" t="str">
        <f>IF(BP7="","",IF(BP7="-","【-】","【"&amp;SUBSTITUTE(TEXT(BP7,"#,##0.00"),"-","△")&amp;"】"))</f>
        <v>【652.82】</v>
      </c>
      <c r="BQ6" s="21">
        <f>IF(BQ7="",NA(),BQ7)</f>
        <v>102.41</v>
      </c>
      <c r="BR6" s="21">
        <f t="shared" ref="BR6:BZ6" si="8">IF(BR7="",NA(),BR7)</f>
        <v>94.49</v>
      </c>
      <c r="BS6" s="21">
        <f t="shared" si="8"/>
        <v>99.19</v>
      </c>
      <c r="BT6" s="21">
        <f t="shared" si="8"/>
        <v>99.29</v>
      </c>
      <c r="BU6" s="21">
        <f t="shared" si="8"/>
        <v>99.12</v>
      </c>
      <c r="BV6" s="21">
        <f t="shared" si="8"/>
        <v>95.4</v>
      </c>
      <c r="BW6" s="21">
        <f t="shared" si="8"/>
        <v>94.69</v>
      </c>
      <c r="BX6" s="21">
        <f t="shared" si="8"/>
        <v>94.97</v>
      </c>
      <c r="BY6" s="21">
        <f t="shared" si="8"/>
        <v>97.07</v>
      </c>
      <c r="BZ6" s="21">
        <f t="shared" si="8"/>
        <v>98.06</v>
      </c>
      <c r="CA6" s="20" t="str">
        <f>IF(CA7="","",IF(CA7="-","【-】","【"&amp;SUBSTITUTE(TEXT(CA7,"#,##0.00"),"-","△")&amp;"】"))</f>
        <v>【97.61】</v>
      </c>
      <c r="CB6" s="21">
        <f>IF(CB7="",NA(),CB7)</f>
        <v>186.2</v>
      </c>
      <c r="CC6" s="21">
        <f t="shared" ref="CC6:CK6" si="9">IF(CC7="",NA(),CC7)</f>
        <v>202.75</v>
      </c>
      <c r="CD6" s="21">
        <f t="shared" si="9"/>
        <v>191.29</v>
      </c>
      <c r="CE6" s="21">
        <f t="shared" si="9"/>
        <v>193</v>
      </c>
      <c r="CF6" s="21">
        <f t="shared" si="9"/>
        <v>194.52</v>
      </c>
      <c r="CG6" s="21">
        <f t="shared" si="9"/>
        <v>163.19999999999999</v>
      </c>
      <c r="CH6" s="21">
        <f t="shared" si="9"/>
        <v>159.78</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91.5</v>
      </c>
      <c r="CY6" s="21">
        <f t="shared" ref="CY6:DG6" si="11">IF(CY7="",NA(),CY7)</f>
        <v>92.14</v>
      </c>
      <c r="CZ6" s="21">
        <f t="shared" si="11"/>
        <v>92.6</v>
      </c>
      <c r="DA6" s="21">
        <f t="shared" si="11"/>
        <v>92.99</v>
      </c>
      <c r="DB6" s="21">
        <f t="shared" si="11"/>
        <v>93.27</v>
      </c>
      <c r="DC6" s="21">
        <f t="shared" si="11"/>
        <v>92.55</v>
      </c>
      <c r="DD6" s="21">
        <f t="shared" si="11"/>
        <v>92.62</v>
      </c>
      <c r="DE6" s="21">
        <f t="shared" si="11"/>
        <v>92.72</v>
      </c>
      <c r="DF6" s="21">
        <f t="shared" si="11"/>
        <v>92.88</v>
      </c>
      <c r="DG6" s="21">
        <f t="shared" si="11"/>
        <v>92.9</v>
      </c>
      <c r="DH6" s="20" t="str">
        <f>IF(DH7="","",IF(DH7="-","【-】","【"&amp;SUBSTITUTE(TEXT(DH7,"#,##0.00"),"-","△")&amp;"】"))</f>
        <v>【95.82】</v>
      </c>
      <c r="DI6" s="21">
        <f>IF(DI7="",NA(),DI7)</f>
        <v>24.47</v>
      </c>
      <c r="DJ6" s="21">
        <f t="shared" ref="DJ6:DR6" si="12">IF(DJ7="",NA(),DJ7)</f>
        <v>26.54</v>
      </c>
      <c r="DK6" s="21">
        <f t="shared" si="12"/>
        <v>28.48</v>
      </c>
      <c r="DL6" s="21">
        <f t="shared" si="12"/>
        <v>30.49</v>
      </c>
      <c r="DM6" s="21">
        <f t="shared" si="12"/>
        <v>32.520000000000003</v>
      </c>
      <c r="DN6" s="21">
        <f t="shared" si="12"/>
        <v>26.13</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1.03</v>
      </c>
      <c r="DZ6" s="21">
        <f t="shared" si="13"/>
        <v>1.43</v>
      </c>
      <c r="EA6" s="21">
        <f t="shared" si="13"/>
        <v>1.22</v>
      </c>
      <c r="EB6" s="21">
        <f t="shared" si="13"/>
        <v>1.61</v>
      </c>
      <c r="EC6" s="21">
        <f t="shared" si="13"/>
        <v>2.08</v>
      </c>
      <c r="ED6" s="20" t="str">
        <f>IF(ED7="","",IF(ED7="-","【-】","【"&amp;SUBSTITUTE(TEXT(ED7,"#,##0.00"),"-","△")&amp;"】"))</f>
        <v>【7.62】</v>
      </c>
      <c r="EE6" s="20">
        <f>IF(EE7="",NA(),EE7)</f>
        <v>0</v>
      </c>
      <c r="EF6" s="20">
        <f t="shared" ref="EF6:EN6" si="14">IF(EF7="",NA(),EF7)</f>
        <v>0</v>
      </c>
      <c r="EG6" s="20">
        <f t="shared" si="14"/>
        <v>0</v>
      </c>
      <c r="EH6" s="20">
        <f t="shared" si="14"/>
        <v>0</v>
      </c>
      <c r="EI6" s="20">
        <f t="shared" si="14"/>
        <v>0</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32069</v>
      </c>
      <c r="D7" s="23">
        <v>46</v>
      </c>
      <c r="E7" s="23">
        <v>17</v>
      </c>
      <c r="F7" s="23">
        <v>1</v>
      </c>
      <c r="G7" s="23">
        <v>0</v>
      </c>
      <c r="H7" s="23" t="s">
        <v>96</v>
      </c>
      <c r="I7" s="23" t="s">
        <v>97</v>
      </c>
      <c r="J7" s="23" t="s">
        <v>98</v>
      </c>
      <c r="K7" s="23" t="s">
        <v>99</v>
      </c>
      <c r="L7" s="23" t="s">
        <v>100</v>
      </c>
      <c r="M7" s="23" t="s">
        <v>101</v>
      </c>
      <c r="N7" s="24" t="s">
        <v>102</v>
      </c>
      <c r="O7" s="24">
        <v>49.87</v>
      </c>
      <c r="P7" s="24">
        <v>70.05</v>
      </c>
      <c r="Q7" s="24">
        <v>76.39</v>
      </c>
      <c r="R7" s="24">
        <v>3414</v>
      </c>
      <c r="S7" s="24">
        <v>92056</v>
      </c>
      <c r="T7" s="24">
        <v>437.55</v>
      </c>
      <c r="U7" s="24">
        <v>210.39</v>
      </c>
      <c r="V7" s="24">
        <v>64390</v>
      </c>
      <c r="W7" s="24">
        <v>24.3</v>
      </c>
      <c r="X7" s="24">
        <v>2649.79</v>
      </c>
      <c r="Y7" s="24">
        <v>101.3</v>
      </c>
      <c r="Z7" s="24">
        <v>95.61</v>
      </c>
      <c r="AA7" s="24">
        <v>101.85</v>
      </c>
      <c r="AB7" s="24">
        <v>102.01</v>
      </c>
      <c r="AC7" s="24">
        <v>100.67</v>
      </c>
      <c r="AD7" s="24">
        <v>106.9</v>
      </c>
      <c r="AE7" s="24">
        <v>106.99</v>
      </c>
      <c r="AF7" s="24">
        <v>107.85</v>
      </c>
      <c r="AG7" s="24">
        <v>108.04</v>
      </c>
      <c r="AH7" s="24">
        <v>107.49</v>
      </c>
      <c r="AI7" s="24">
        <v>106.11</v>
      </c>
      <c r="AJ7" s="24">
        <v>2.92</v>
      </c>
      <c r="AK7" s="24">
        <v>10.27</v>
      </c>
      <c r="AL7" s="24">
        <v>7.27</v>
      </c>
      <c r="AM7" s="24">
        <v>4.03</v>
      </c>
      <c r="AN7" s="24">
        <v>3.03</v>
      </c>
      <c r="AO7" s="24">
        <v>9.06</v>
      </c>
      <c r="AP7" s="24">
        <v>7.42</v>
      </c>
      <c r="AQ7" s="24">
        <v>4.72</v>
      </c>
      <c r="AR7" s="24">
        <v>4.49</v>
      </c>
      <c r="AS7" s="24">
        <v>5.41</v>
      </c>
      <c r="AT7" s="24">
        <v>3.15</v>
      </c>
      <c r="AU7" s="24">
        <v>49.73</v>
      </c>
      <c r="AV7" s="24">
        <v>34.03</v>
      </c>
      <c r="AW7" s="24">
        <v>46.63</v>
      </c>
      <c r="AX7" s="24">
        <v>51.84</v>
      </c>
      <c r="AY7" s="24">
        <v>53.23</v>
      </c>
      <c r="AZ7" s="24">
        <v>76.31</v>
      </c>
      <c r="BA7" s="24">
        <v>68.180000000000007</v>
      </c>
      <c r="BB7" s="24">
        <v>67.930000000000007</v>
      </c>
      <c r="BC7" s="24">
        <v>68.53</v>
      </c>
      <c r="BD7" s="24">
        <v>69.180000000000007</v>
      </c>
      <c r="BE7" s="24">
        <v>73.44</v>
      </c>
      <c r="BF7" s="24">
        <v>800.06</v>
      </c>
      <c r="BG7" s="24">
        <v>792</v>
      </c>
      <c r="BH7" s="24">
        <v>825.06</v>
      </c>
      <c r="BI7" s="24">
        <v>616.57000000000005</v>
      </c>
      <c r="BJ7" s="24">
        <v>638.73</v>
      </c>
      <c r="BK7" s="24">
        <v>820.36</v>
      </c>
      <c r="BL7" s="24">
        <v>847.44</v>
      </c>
      <c r="BM7" s="24">
        <v>857.88</v>
      </c>
      <c r="BN7" s="24">
        <v>825.1</v>
      </c>
      <c r="BO7" s="24">
        <v>789.87</v>
      </c>
      <c r="BP7" s="24">
        <v>652.82000000000005</v>
      </c>
      <c r="BQ7" s="24">
        <v>102.41</v>
      </c>
      <c r="BR7" s="24">
        <v>94.49</v>
      </c>
      <c r="BS7" s="24">
        <v>99.19</v>
      </c>
      <c r="BT7" s="24">
        <v>99.29</v>
      </c>
      <c r="BU7" s="24">
        <v>99.12</v>
      </c>
      <c r="BV7" s="24">
        <v>95.4</v>
      </c>
      <c r="BW7" s="24">
        <v>94.69</v>
      </c>
      <c r="BX7" s="24">
        <v>94.97</v>
      </c>
      <c r="BY7" s="24">
        <v>97.07</v>
      </c>
      <c r="BZ7" s="24">
        <v>98.06</v>
      </c>
      <c r="CA7" s="24">
        <v>97.61</v>
      </c>
      <c r="CB7" s="24">
        <v>186.2</v>
      </c>
      <c r="CC7" s="24">
        <v>202.75</v>
      </c>
      <c r="CD7" s="24">
        <v>191.29</v>
      </c>
      <c r="CE7" s="24">
        <v>193</v>
      </c>
      <c r="CF7" s="24">
        <v>194.52</v>
      </c>
      <c r="CG7" s="24">
        <v>163.19999999999999</v>
      </c>
      <c r="CH7" s="24">
        <v>159.78</v>
      </c>
      <c r="CI7" s="24">
        <v>159.49</v>
      </c>
      <c r="CJ7" s="24">
        <v>157.81</v>
      </c>
      <c r="CK7" s="24">
        <v>157.37</v>
      </c>
      <c r="CL7" s="24">
        <v>138.29</v>
      </c>
      <c r="CM7" s="24" t="s">
        <v>102</v>
      </c>
      <c r="CN7" s="24" t="s">
        <v>102</v>
      </c>
      <c r="CO7" s="24" t="s">
        <v>102</v>
      </c>
      <c r="CP7" s="24" t="s">
        <v>102</v>
      </c>
      <c r="CQ7" s="24" t="s">
        <v>102</v>
      </c>
      <c r="CR7" s="24">
        <v>65.040000000000006</v>
      </c>
      <c r="CS7" s="24">
        <v>68.31</v>
      </c>
      <c r="CT7" s="24">
        <v>65.28</v>
      </c>
      <c r="CU7" s="24">
        <v>64.92</v>
      </c>
      <c r="CV7" s="24">
        <v>64.14</v>
      </c>
      <c r="CW7" s="24">
        <v>59.1</v>
      </c>
      <c r="CX7" s="24">
        <v>91.5</v>
      </c>
      <c r="CY7" s="24">
        <v>92.14</v>
      </c>
      <c r="CZ7" s="24">
        <v>92.6</v>
      </c>
      <c r="DA7" s="24">
        <v>92.99</v>
      </c>
      <c r="DB7" s="24">
        <v>93.27</v>
      </c>
      <c r="DC7" s="24">
        <v>92.55</v>
      </c>
      <c r="DD7" s="24">
        <v>92.62</v>
      </c>
      <c r="DE7" s="24">
        <v>92.72</v>
      </c>
      <c r="DF7" s="24">
        <v>92.88</v>
      </c>
      <c r="DG7" s="24">
        <v>92.9</v>
      </c>
      <c r="DH7" s="24">
        <v>95.82</v>
      </c>
      <c r="DI7" s="24">
        <v>24.47</v>
      </c>
      <c r="DJ7" s="24">
        <v>26.54</v>
      </c>
      <c r="DK7" s="24">
        <v>28.48</v>
      </c>
      <c r="DL7" s="24">
        <v>30.49</v>
      </c>
      <c r="DM7" s="24">
        <v>32.520000000000003</v>
      </c>
      <c r="DN7" s="24">
        <v>26.13</v>
      </c>
      <c r="DO7" s="24">
        <v>26.36</v>
      </c>
      <c r="DP7" s="24">
        <v>23.79</v>
      </c>
      <c r="DQ7" s="24">
        <v>25.66</v>
      </c>
      <c r="DR7" s="24">
        <v>27.46</v>
      </c>
      <c r="DS7" s="24">
        <v>39.74</v>
      </c>
      <c r="DT7" s="24">
        <v>0</v>
      </c>
      <c r="DU7" s="24">
        <v>0</v>
      </c>
      <c r="DV7" s="24">
        <v>0</v>
      </c>
      <c r="DW7" s="24">
        <v>0</v>
      </c>
      <c r="DX7" s="24">
        <v>0</v>
      </c>
      <c r="DY7" s="24">
        <v>1.03</v>
      </c>
      <c r="DZ7" s="24">
        <v>1.43</v>
      </c>
      <c r="EA7" s="24">
        <v>1.22</v>
      </c>
      <c r="EB7" s="24">
        <v>1.61</v>
      </c>
      <c r="EC7" s="24">
        <v>2.08</v>
      </c>
      <c r="ED7" s="24">
        <v>7.62</v>
      </c>
      <c r="EE7" s="24">
        <v>0</v>
      </c>
      <c r="EF7" s="24">
        <v>0</v>
      </c>
      <c r="EG7" s="24">
        <v>0</v>
      </c>
      <c r="EH7" s="24">
        <v>0</v>
      </c>
      <c r="EI7" s="24">
        <v>0</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kitakami</cp:lastModifiedBy>
  <cp:lastPrinted>2024-01-29T00:46:28Z</cp:lastPrinted>
  <dcterms:created xsi:type="dcterms:W3CDTF">2023-12-12T00:42:28Z</dcterms:created>
  <dcterms:modified xsi:type="dcterms:W3CDTF">2024-01-29T00:46:29Z</dcterms:modified>
  <cp:category>
  </cp:category>
</cp:coreProperties>
</file>