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5\02_経営比較分析表\03_市町村→県\32034_大船渡市●\010_上水道・簡易水道（法適用）\"/>
    </mc:Choice>
  </mc:AlternateContent>
  <workbookProtection workbookAlgorithmName="SHA-512" workbookHashValue="fzvSi+4MXdbYDbsxXRY4/nfjnu8zh/ykp4LOBlDStae4Z+n3/ra59q2r5z9SeLPAD8202eKvlZ18EXcVgj41dQ==" workbookSaltValue="Wl7nLhSSXcawkJ3ZQm6F+Q==" workbookSpinCount="100000" lockStructure="1"/>
  <bookViews>
    <workbookView xWindow="0" yWindow="0" windowWidth="23040" windowHeight="8736"/>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<sst xmlns="http://schemas.openxmlformats.org/spreadsheetml/2006/main" count="228" uniqueCount="113">
  <si>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</si>
  <si>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</si>
  <si>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</si>
  <si>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</si>
  <si>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</si>
  <si>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</si>
  <si>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</si>
  <si>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</si>
  <si>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</si>
  <si>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</si>
  <si>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</si>
  <si>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</si>
  <si>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</si>
  <si>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</si>
  <si>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</si>
  <si>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</si>
  <si>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</si>
  <si>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</si>
  <si>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</si>
  <si>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</si>
  <si>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</si>
  <si>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</si>
  <si>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</si>
  <si>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</si>
  <si>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</si>
  <si>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</si>
  <si>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</si>
  <si>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</si>
  <si>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</si>
  <si>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</si>
  <si>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</si>
  <si>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</si>
  <si>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</si>
  <si>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</si>
  <si>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</si>
  <si>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</si>
  <si>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</si>
  <si>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</si>
  <si>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</si>
  <si>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</si>
  <si>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</si>
  <si>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</si>
  <si>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</si>
  <si>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</si>
  <si>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</si>
  <si>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</si>
  <si>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</si>
  <si>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</si>
  <si>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</si>
  <si>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</si>
  <si>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</si>
  <si>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</si>
  <si>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</si>
  <si>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</si>
  <si>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</si>
  <si>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</si>
  <si>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</si>
  <si>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</si>
  <si>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</si>
  <si>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</si>
  <si>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</si>
  <si>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</si>
  <si>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</si>
  <si>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</si>
  <si>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</si>
  <si>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</si>
  <si>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</si>
  <si>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</si>
  <si>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</si>
  <si>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</si>
  <si>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</si>
  <si>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</si>
  <si>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</si>
  <si>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</si>
  <si>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</si>
  <si>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</si>
  <si>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</si>
  <si>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</si>
  <si>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</si>
  <si>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</si>
  <si>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</si>
  <si>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</si>
  <si>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</si>
  <si>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</si>
  <si>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</si>
  <si>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</si>
  <si>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</si>
  <si>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</si>
  <si>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</si>
  <si>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</si>
  <si>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</si>
  <si>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</si>
  <si>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</si>
  <si>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大船渡市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</si>
  <si>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</si>
  <si>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</si>
  <si>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</si>
  <si>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</si>
  <si>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</si>
  <si>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</si>
  <si>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</si>
  <si>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</si>
  <si>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</si>
  <si>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</si>
  <si>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</si>
  <si>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</si>
  <si>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</si>
  <si>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</si>
  <si>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</si>
  <si>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</si>
  <si>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令和３年４月の料金改定に伴い、収支が黒字となっているが、今後の給水需要は、確実に減少するものと予想されていることから、費用節減（施設等の維持管理費）に努めることが必要となる。
②累積欠損金比率
　現時点においては累積欠損金はないが、給水人口減少傾向に伴い、給水収益も減少傾向である。施設等の維持管理費が増加傾向にあることから、注視が必要となる。
③流動比率
　短期的な債務に対する支払能力は、100％を上回る水準を維持しており、現時点では支払能力に問題はない。
④企業債残高対給水収益比率
　未給水区域の解消を図るため、施設整備を重点的に実施しており、増加傾向にある。
⑤料金回収率
　令和３年４月の料金改定に伴い、給水収益が増加したが、経常費用が増加していることから、注視が必要となる。
⑥給水原価
　類似団体と比較して高い水準となっており、施設整備により、減価償却費等が増加することから、今後も当該原価が高まることが見込まれる。
⑦施設利用率
　類似団体と比較して概ね同水準となっており、配水施設のより効率的な運営が求められる。
⑧有収率
　減少傾向にあり、配水管の更新など更なる漏水防止対策が必要となる。</t>
    <rPh sb="1" eb="3">
      <t>ケイジョウ</t>
    </rPh>
    <rPh sb="3" eb="5">
      <t>シュウシ</t>
    </rPh>
    <rPh sb="5" eb="7">
      <t>ヒリツ</t>
    </rPh>
    <rPh sb="9" eb="11">
      <t>レイワ</t>
    </rPh>
    <rPh sb="12" eb="13">
      <t>ネン</t>
    </rPh>
    <rPh sb="14" eb="15">
      <t>ガツ</t>
    </rPh>
    <rPh sb="16" eb="18">
      <t>リョウキン</t>
    </rPh>
    <rPh sb="18" eb="20">
      <t>カイテイ</t>
    </rPh>
    <rPh sb="21" eb="22">
      <t>トモナ</t>
    </rPh>
    <rPh sb="24" eb="26">
      <t>シュウシ</t>
    </rPh>
    <rPh sb="27" eb="29">
      <t>クロジ</t>
    </rPh>
    <rPh sb="37" eb="39">
      <t>コンゴ</t>
    </rPh>
    <rPh sb="40" eb="42">
      <t>キュウスイ</t>
    </rPh>
    <rPh sb="42" eb="44">
      <t>ジュヨウ</t>
    </rPh>
    <rPh sb="46" eb="48">
      <t>カクジツ</t>
    </rPh>
    <rPh sb="49" eb="51">
      <t>ゲンショウ</t>
    </rPh>
    <rPh sb="56" eb="58">
      <t>ヨソウ</t>
    </rPh>
    <rPh sb="68" eb="70">
      <t>ヒヨウ</t>
    </rPh>
    <rPh sb="70" eb="72">
      <t>セツゲン</t>
    </rPh>
    <rPh sb="73" eb="75">
      <t>シセツ</t>
    </rPh>
    <rPh sb="75" eb="76">
      <t>トウ</t>
    </rPh>
    <rPh sb="77" eb="79">
      <t>イジ</t>
    </rPh>
    <rPh sb="79" eb="82">
      <t>カンリヒ</t>
    </rPh>
    <rPh sb="84" eb="85">
      <t>ツト</t>
    </rPh>
    <rPh sb="90" eb="92">
      <t>ヒツヨウ</t>
    </rPh>
    <rPh sb="98" eb="100">
      <t>ルイセキ</t>
    </rPh>
    <rPh sb="100" eb="102">
      <t>ケッソン</t>
    </rPh>
    <rPh sb="102" eb="103">
      <t>キン</t>
    </rPh>
    <rPh sb="103" eb="105">
      <t>ヒリツ</t>
    </rPh>
    <rPh sb="107" eb="110">
      <t>ゲンジテン</t>
    </rPh>
    <rPh sb="115" eb="117">
      <t>ルイセキ</t>
    </rPh>
    <rPh sb="117" eb="119">
      <t>ケッソン</t>
    </rPh>
    <rPh sb="119" eb="120">
      <t>キン</t>
    </rPh>
    <rPh sb="125" eb="127">
      <t>キュウスイ</t>
    </rPh>
    <rPh sb="127" eb="129">
      <t>ジンコウ</t>
    </rPh>
    <rPh sb="129" eb="131">
      <t>ゲンショウ</t>
    </rPh>
    <rPh sb="131" eb="133">
      <t>ケイコウ</t>
    </rPh>
    <rPh sb="134" eb="135">
      <t>トモナ</t>
    </rPh>
    <rPh sb="137" eb="139">
      <t>キュウスイ</t>
    </rPh>
    <rPh sb="139" eb="141">
      <t>シュウエキ</t>
    </rPh>
    <rPh sb="142" eb="144">
      <t>ゲンショウ</t>
    </rPh>
    <rPh sb="144" eb="146">
      <t>ケイコウ</t>
    </rPh>
    <rPh sb="150" eb="152">
      <t>シセツ</t>
    </rPh>
    <rPh sb="152" eb="153">
      <t>トウ</t>
    </rPh>
    <rPh sb="154" eb="156">
      <t>イジ</t>
    </rPh>
    <rPh sb="156" eb="159">
      <t>カンリヒ</t>
    </rPh>
    <rPh sb="160" eb="162">
      <t>ゾウカ</t>
    </rPh>
    <rPh sb="162" eb="164">
      <t>ケイコウ</t>
    </rPh>
    <rPh sb="172" eb="174">
      <t>チュウシ</t>
    </rPh>
    <rPh sb="175" eb="177">
      <t>ヒツヨウ</t>
    </rPh>
    <rPh sb="183" eb="185">
      <t>リュウドウ</t>
    </rPh>
    <rPh sb="185" eb="187">
      <t>ヒリツ</t>
    </rPh>
    <rPh sb="189" eb="192">
      <t>タンキテキ</t>
    </rPh>
    <rPh sb="193" eb="195">
      <t>サイム</t>
    </rPh>
    <rPh sb="196" eb="197">
      <t>タイ</t>
    </rPh>
    <rPh sb="199" eb="201">
      <t>シハライ</t>
    </rPh>
    <rPh sb="201" eb="203">
      <t>ノウリョク</t>
    </rPh>
    <rPh sb="210" eb="212">
      <t>ウワマワ</t>
    </rPh>
    <rPh sb="213" eb="215">
      <t>スイジュン</t>
    </rPh>
    <rPh sb="216" eb="218">
      <t>イジ</t>
    </rPh>
    <rPh sb="223" eb="226">
      <t>ゲンジテン</t>
    </rPh>
    <rPh sb="228" eb="230">
      <t>シハラ</t>
    </rPh>
    <rPh sb="230" eb="232">
      <t>ノウリョク</t>
    </rPh>
    <rPh sb="233" eb="235">
      <t>モンダイ</t>
    </rPh>
    <rPh sb="241" eb="243">
      <t>キギョウ</t>
    </rPh>
    <rPh sb="243" eb="244">
      <t>サイ</t>
    </rPh>
    <rPh sb="244" eb="246">
      <t>ザンダカ</t>
    </rPh>
    <rPh sb="246" eb="247">
      <t>タイ</t>
    </rPh>
    <rPh sb="247" eb="249">
      <t>キュウスイ</t>
    </rPh>
    <rPh sb="249" eb="251">
      <t>シュウエキ</t>
    </rPh>
    <rPh sb="251" eb="253">
      <t>ヒリツ</t>
    </rPh>
    <rPh sb="255" eb="256">
      <t>ミ</t>
    </rPh>
    <rPh sb="256" eb="258">
      <t>キュウスイ</t>
    </rPh>
    <rPh sb="258" eb="260">
      <t>クイキ</t>
    </rPh>
    <rPh sb="261" eb="263">
      <t>カイショウ</t>
    </rPh>
    <rPh sb="264" eb="265">
      <t>ハカ</t>
    </rPh>
    <rPh sb="269" eb="271">
      <t>シセツ</t>
    </rPh>
    <rPh sb="271" eb="273">
      <t>セイビ</t>
    </rPh>
    <rPh sb="274" eb="277">
      <t>ジュウテンテキ</t>
    </rPh>
    <rPh sb="278" eb="280">
      <t>ジッシ</t>
    </rPh>
    <rPh sb="285" eb="287">
      <t>ゾウカ</t>
    </rPh>
    <rPh sb="287" eb="289">
      <t>ケイコウ</t>
    </rPh>
    <rPh sb="295" eb="297">
      <t>リョウキン</t>
    </rPh>
    <rPh sb="297" eb="299">
      <t>カイシュウ</t>
    </rPh>
    <rPh sb="299" eb="300">
      <t>リツ</t>
    </rPh>
    <rPh sb="302" eb="304">
      <t>レイワ</t>
    </rPh>
    <rPh sb="305" eb="306">
      <t>ネン</t>
    </rPh>
    <rPh sb="307" eb="308">
      <t>ガツ</t>
    </rPh>
    <rPh sb="309" eb="311">
      <t>リョウキン</t>
    </rPh>
    <rPh sb="311" eb="313">
      <t>カイテイ</t>
    </rPh>
    <rPh sb="314" eb="315">
      <t>トモナ</t>
    </rPh>
    <rPh sb="317" eb="319">
      <t>キュウスイ</t>
    </rPh>
    <rPh sb="319" eb="321">
      <t>シュウエキ</t>
    </rPh>
    <rPh sb="322" eb="324">
      <t>ゾウカ</t>
    </rPh>
    <rPh sb="328" eb="330">
      <t>ケイジョウ</t>
    </rPh>
    <rPh sb="330" eb="332">
      <t>ヒヨウ</t>
    </rPh>
    <rPh sb="333" eb="335">
      <t>ゾウカ</t>
    </rPh>
    <rPh sb="344" eb="346">
      <t>チュウシ</t>
    </rPh>
    <rPh sb="347" eb="349">
      <t>ヒツヨウ</t>
    </rPh>
    <rPh sb="355" eb="357">
      <t>キュウスイ</t>
    </rPh>
    <rPh sb="357" eb="359">
      <t>ゲンカ</t>
    </rPh>
    <rPh sb="361" eb="363">
      <t>ルイジ</t>
    </rPh>
    <rPh sb="363" eb="365">
      <t>ダンタイ</t>
    </rPh>
    <rPh sb="366" eb="368">
      <t>ヒカク</t>
    </rPh>
    <rPh sb="370" eb="371">
      <t>タカ</t>
    </rPh>
    <rPh sb="372" eb="374">
      <t>スイジュン</t>
    </rPh>
    <rPh sb="381" eb="383">
      <t>シセツ</t>
    </rPh>
    <rPh sb="383" eb="385">
      <t>セイビ</t>
    </rPh>
    <rPh sb="389" eb="391">
      <t>ゲンカ</t>
    </rPh>
    <rPh sb="391" eb="393">
      <t>ショウキャク</t>
    </rPh>
    <rPh sb="393" eb="394">
      <t>ヒ</t>
    </rPh>
    <rPh sb="394" eb="395">
      <t>トウ</t>
    </rPh>
    <rPh sb="396" eb="398">
      <t>ゾウカ</t>
    </rPh>
    <rPh sb="405" eb="407">
      <t>コンゴ</t>
    </rPh>
    <rPh sb="408" eb="410">
      <t>トウガイ</t>
    </rPh>
    <rPh sb="410" eb="412">
      <t>ゲンカ</t>
    </rPh>
    <rPh sb="413" eb="414">
      <t>タカ</t>
    </rPh>
    <rPh sb="419" eb="421">
      <t>ミコ</t>
    </rPh>
    <rPh sb="427" eb="429">
      <t>シセツ</t>
    </rPh>
    <rPh sb="429" eb="431">
      <t>リヨウ</t>
    </rPh>
    <rPh sb="431" eb="432">
      <t>リツ</t>
    </rPh>
    <rPh sb="434" eb="436">
      <t>ルイジ</t>
    </rPh>
    <rPh sb="436" eb="438">
      <t>ダンタイ</t>
    </rPh>
    <rPh sb="439" eb="441">
      <t>ヒカク</t>
    </rPh>
    <rPh sb="443" eb="444">
      <t>オオム</t>
    </rPh>
    <rPh sb="445" eb="448">
      <t>ドウスイジュン</t>
    </rPh>
    <rPh sb="455" eb="457">
      <t>ハイスイ</t>
    </rPh>
    <rPh sb="457" eb="459">
      <t>シセツ</t>
    </rPh>
    <rPh sb="462" eb="465">
      <t>コウリツテキ</t>
    </rPh>
    <rPh sb="466" eb="468">
      <t>ウンエイ</t>
    </rPh>
    <rPh sb="469" eb="470">
      <t>モト</t>
    </rPh>
    <rPh sb="477" eb="480">
      <t>ユウシュウリツ</t>
    </rPh>
    <rPh sb="483" eb="486">
      <t>ハイスイカン</t>
    </rPh>
    <rPh sb="487" eb="489">
      <t>コウシン</t>
    </rPh>
    <rPh sb="491" eb="493">
      <t>ロウスイ</t>
    </rPh>
    <rPh sb="493" eb="495">
      <t>ボウシ</t>
    </rPh>
    <rPh sb="496" eb="497">
      <t>ト</t>
    </rPh>
    <rPh sb="498" eb="499">
      <t>サラ</t>
    </rPh>
    <rPh sb="501" eb="503">
      <t>ロウスイ</t>
    </rPh>
    <rPh sb="503" eb="505">
      <t>ボウシ</t>
    </rPh>
    <rPh sb="505" eb="507">
      <t>タイサク</t>
    </rPh>
    <rPh sb="508" eb="510">
      <t>ヒツヨウ</t>
    </rPh>
    <phoneticPr fontId="4"/>
  </si>
  <si>
    <t>①有形固定資産減価償却率
　類似団体よりも低い水準にあるが、今後、第４浄水場、復興事業等で整備した施設に係る減価償却費の計上により、上昇傾向になることが見込まれる。
②管路経年化率
　復興事業の実施等に伴い老朽管の更新が進んだことから、類似団体よりも低い水準となっているが、アセットマネジメントに基づく計画的な更新が必須となる。
③管路更新率
　類似団体と比較して高い水準であるが、今後更新時期を迎える老朽管も多数あることから、アセットマネジメントに基づく計画的な更新が必須となる。</t>
    <rPh sb="1" eb="3">
      <t>ユウケイ</t>
    </rPh>
    <rPh sb="3" eb="5">
      <t>コテイ</t>
    </rPh>
    <rPh sb="5" eb="7">
      <t>シサン</t>
    </rPh>
    <rPh sb="7" eb="9">
      <t>ゲンカ</t>
    </rPh>
    <rPh sb="9" eb="11">
      <t>ショウキャク</t>
    </rPh>
    <rPh sb="11" eb="12">
      <t>リツ</t>
    </rPh>
    <rPh sb="14" eb="16">
      <t>ルイジ</t>
    </rPh>
    <rPh sb="16" eb="18">
      <t>ダンタイ</t>
    </rPh>
    <rPh sb="21" eb="22">
      <t>ヒク</t>
    </rPh>
    <rPh sb="23" eb="25">
      <t>スイジュン</t>
    </rPh>
    <rPh sb="30" eb="32">
      <t>コンゴ</t>
    </rPh>
    <rPh sb="33" eb="34">
      <t>ダイ</t>
    </rPh>
    <rPh sb="35" eb="38">
      <t>ジョウスイジョウ</t>
    </rPh>
    <rPh sb="39" eb="41">
      <t>フッコウ</t>
    </rPh>
    <rPh sb="41" eb="43">
      <t>ジギョウ</t>
    </rPh>
    <rPh sb="43" eb="44">
      <t>トウ</t>
    </rPh>
    <rPh sb="45" eb="47">
      <t>セイビ</t>
    </rPh>
    <rPh sb="49" eb="51">
      <t>シセツ</t>
    </rPh>
    <rPh sb="52" eb="53">
      <t>カカ</t>
    </rPh>
    <rPh sb="54" eb="56">
      <t>ゲンカ</t>
    </rPh>
    <rPh sb="56" eb="58">
      <t>ショウキャク</t>
    </rPh>
    <rPh sb="58" eb="59">
      <t>ヒ</t>
    </rPh>
    <rPh sb="60" eb="62">
      <t>ケイジョウ</t>
    </rPh>
    <rPh sb="66" eb="68">
      <t>ジョウショウ</t>
    </rPh>
    <rPh sb="68" eb="70">
      <t>ケイコウ</t>
    </rPh>
    <rPh sb="76" eb="78">
      <t>ミコ</t>
    </rPh>
    <rPh sb="84" eb="86">
      <t>カンロ</t>
    </rPh>
    <rPh sb="86" eb="89">
      <t>ケイネンカ</t>
    </rPh>
    <rPh sb="89" eb="90">
      <t>リツ</t>
    </rPh>
    <rPh sb="92" eb="94">
      <t>フッコウ</t>
    </rPh>
    <rPh sb="94" eb="96">
      <t>ジギョウ</t>
    </rPh>
    <rPh sb="97" eb="99">
      <t>ジッシ</t>
    </rPh>
    <rPh sb="99" eb="100">
      <t>トウ</t>
    </rPh>
    <rPh sb="101" eb="102">
      <t>トモナ</t>
    </rPh>
    <rPh sb="103" eb="105">
      <t>ロウキュウ</t>
    </rPh>
    <rPh sb="105" eb="106">
      <t>カン</t>
    </rPh>
    <rPh sb="107" eb="109">
      <t>コウシン</t>
    </rPh>
    <rPh sb="110" eb="111">
      <t>スス</t>
    </rPh>
    <rPh sb="118" eb="120">
      <t>ルイジ</t>
    </rPh>
    <rPh sb="120" eb="122">
      <t>ダンタイ</t>
    </rPh>
    <rPh sb="125" eb="126">
      <t>ヒク</t>
    </rPh>
    <rPh sb="127" eb="129">
      <t>スイジュン</t>
    </rPh>
    <rPh sb="148" eb="149">
      <t>モト</t>
    </rPh>
    <rPh sb="151" eb="154">
      <t>ケイカクテキ</t>
    </rPh>
    <rPh sb="155" eb="157">
      <t>コウシン</t>
    </rPh>
    <rPh sb="158" eb="160">
      <t>ヒッス</t>
    </rPh>
    <rPh sb="166" eb="168">
      <t>カンロ</t>
    </rPh>
    <rPh sb="168" eb="170">
      <t>コウシン</t>
    </rPh>
    <rPh sb="170" eb="171">
      <t>リツ</t>
    </rPh>
    <rPh sb="173" eb="175">
      <t>ルイジ</t>
    </rPh>
    <rPh sb="175" eb="177">
      <t>ダンタイ</t>
    </rPh>
    <rPh sb="178" eb="180">
      <t>ヒカク</t>
    </rPh>
    <rPh sb="182" eb="183">
      <t>タカ</t>
    </rPh>
    <rPh sb="184" eb="186">
      <t>スイジュン</t>
    </rPh>
    <rPh sb="191" eb="193">
      <t>コンゴ</t>
    </rPh>
    <rPh sb="193" eb="195">
      <t>コウシン</t>
    </rPh>
    <rPh sb="195" eb="197">
      <t>ジキ</t>
    </rPh>
    <rPh sb="198" eb="199">
      <t>ムカ</t>
    </rPh>
    <rPh sb="201" eb="203">
      <t>ロウキュウ</t>
    </rPh>
    <rPh sb="203" eb="204">
      <t>カン</t>
    </rPh>
    <rPh sb="205" eb="207">
      <t>タスウ</t>
    </rPh>
    <rPh sb="225" eb="226">
      <t>モト</t>
    </rPh>
    <rPh sb="228" eb="231">
      <t>ケイカクテキ</t>
    </rPh>
    <rPh sb="232" eb="234">
      <t>コウシン</t>
    </rPh>
    <rPh sb="235" eb="237">
      <t>ヒッス</t>
    </rPh>
    <phoneticPr fontId="4"/>
  </si>
  <si>
    <t>　人口減少社会への移行に伴い給水人口の減少が顕著に現れ始め、今後の給水需要は確実に減少するものと予想される。
　この様な厳しい状況の中、市内最後の未給水区域の解消に向けて給水基盤の拡充を図っているが、事業展開する区域は、多くの収益が見込まれない地域での整備となることから、適切な整備が必須であること、さらには、耐用年数を迎え老朽化した配水管等の布設替えや、施設の機械、電気設備等のアセットマネジメントに基づいた更新が必要となる。
　令和６年４月の簡易水道事業（旧三陸町）との統合に伴い、新たに策定する経営戦略に基づき、経営改善の取組や重要度に応じた施設設備の更新を実施し、持続的な事業運営と経営基盤の強化に努める。
　</t>
    <rPh sb="1" eb="3">
      <t>ジンコウ</t>
    </rPh>
    <rPh sb="3" eb="5">
      <t>ゲンショウ</t>
    </rPh>
    <rPh sb="5" eb="7">
      <t>シャカイ</t>
    </rPh>
    <rPh sb="9" eb="11">
      <t>イコウ</t>
    </rPh>
    <rPh sb="12" eb="13">
      <t>トモナ</t>
    </rPh>
    <rPh sb="14" eb="16">
      <t>キュウスイ</t>
    </rPh>
    <rPh sb="16" eb="18">
      <t>ジンコウ</t>
    </rPh>
    <rPh sb="19" eb="21">
      <t>ゲンショウ</t>
    </rPh>
    <rPh sb="22" eb="24">
      <t>ケンチョ</t>
    </rPh>
    <rPh sb="25" eb="26">
      <t>アラワ</t>
    </rPh>
    <rPh sb="27" eb="28">
      <t>ハジ</t>
    </rPh>
    <rPh sb="30" eb="32">
      <t>コンゴ</t>
    </rPh>
    <rPh sb="33" eb="35">
      <t>キュウスイ</t>
    </rPh>
    <rPh sb="35" eb="37">
      <t>ジュヨウ</t>
    </rPh>
    <rPh sb="38" eb="40">
      <t>カクジツ</t>
    </rPh>
    <rPh sb="41" eb="43">
      <t>ゲンショウ</t>
    </rPh>
    <rPh sb="48" eb="50">
      <t>ヨソウ</t>
    </rPh>
    <rPh sb="58" eb="59">
      <t>ヨウ</t>
    </rPh>
    <rPh sb="60" eb="61">
      <t>キビ</t>
    </rPh>
    <rPh sb="63" eb="65">
      <t>ジョウキョウ</t>
    </rPh>
    <rPh sb="66" eb="67">
      <t>ナカ</t>
    </rPh>
    <rPh sb="68" eb="70">
      <t>シナイ</t>
    </rPh>
    <rPh sb="70" eb="72">
      <t>サイゴ</t>
    </rPh>
    <rPh sb="73" eb="78">
      <t>ミキュウスイクイキ</t>
    </rPh>
    <rPh sb="79" eb="81">
      <t>カイショウ</t>
    </rPh>
    <rPh sb="82" eb="83">
      <t>ム</t>
    </rPh>
    <rPh sb="85" eb="87">
      <t>キュウスイ</t>
    </rPh>
    <rPh sb="87" eb="89">
      <t>キバン</t>
    </rPh>
    <rPh sb="90" eb="92">
      <t>カクジュウ</t>
    </rPh>
    <rPh sb="93" eb="94">
      <t>ハカ</t>
    </rPh>
    <rPh sb="100" eb="102">
      <t>ジギョウ</t>
    </rPh>
    <rPh sb="102" eb="104">
      <t>テンカイ</t>
    </rPh>
    <rPh sb="106" eb="108">
      <t>クイキ</t>
    </rPh>
    <rPh sb="110" eb="111">
      <t>オオ</t>
    </rPh>
    <rPh sb="113" eb="115">
      <t>シュウエキ</t>
    </rPh>
    <rPh sb="116" eb="118">
      <t>ミコ</t>
    </rPh>
    <rPh sb="122" eb="124">
      <t>チイキ</t>
    </rPh>
    <rPh sb="126" eb="128">
      <t>セイビ</t>
    </rPh>
    <rPh sb="136" eb="138">
      <t>テキセツ</t>
    </rPh>
    <rPh sb="139" eb="141">
      <t>セイビ</t>
    </rPh>
    <rPh sb="142" eb="144">
      <t>ヒッス</t>
    </rPh>
    <rPh sb="155" eb="159">
      <t>タイヨウネンスウ</t>
    </rPh>
    <rPh sb="160" eb="161">
      <t>ムカ</t>
    </rPh>
    <rPh sb="162" eb="165">
      <t>ロウキュウカ</t>
    </rPh>
    <rPh sb="167" eb="170">
      <t>ハイスイカン</t>
    </rPh>
    <rPh sb="170" eb="171">
      <t>トウ</t>
    </rPh>
    <rPh sb="172" eb="174">
      <t>フセツ</t>
    </rPh>
    <rPh sb="174" eb="175">
      <t>ガ</t>
    </rPh>
    <rPh sb="178" eb="180">
      <t>シセツ</t>
    </rPh>
    <rPh sb="181" eb="183">
      <t>キカイ</t>
    </rPh>
    <rPh sb="184" eb="186">
      <t>デンキ</t>
    </rPh>
    <rPh sb="186" eb="188">
      <t>セツビ</t>
    </rPh>
    <rPh sb="188" eb="189">
      <t>トウ</t>
    </rPh>
    <rPh sb="201" eb="202">
      <t>モト</t>
    </rPh>
    <rPh sb="205" eb="207">
      <t>コウシン</t>
    </rPh>
    <rPh sb="208" eb="210">
      <t>ヒツヨウ</t>
    </rPh>
    <rPh sb="216" eb="218">
      <t>レイワ</t>
    </rPh>
    <rPh sb="219" eb="220">
      <t>ネン</t>
    </rPh>
    <rPh sb="221" eb="222">
      <t>ガツ</t>
    </rPh>
    <rPh sb="223" eb="225">
      <t>カンイ</t>
    </rPh>
    <rPh sb="225" eb="227">
      <t>スイドウ</t>
    </rPh>
    <rPh sb="227" eb="229">
      <t>ジギョウ</t>
    </rPh>
    <rPh sb="230" eb="231">
      <t>キュウ</t>
    </rPh>
    <rPh sb="231" eb="234">
      <t>サンリクチョウ</t>
    </rPh>
    <rPh sb="237" eb="239">
      <t>トウゴウ</t>
    </rPh>
    <rPh sb="240" eb="241">
      <t>トモナ</t>
    </rPh>
    <rPh sb="243" eb="244">
      <t>アラ</t>
    </rPh>
    <rPh sb="246" eb="248">
      <t>サクテイ</t>
    </rPh>
    <rPh sb="250" eb="252">
      <t>ケイエイ</t>
    </rPh>
    <rPh sb="252" eb="254">
      <t>センリャク</t>
    </rPh>
    <rPh sb="255" eb="256">
      <t>モト</t>
    </rPh>
    <rPh sb="259" eb="261">
      <t>ケイエイ</t>
    </rPh>
    <rPh sb="261" eb="263">
      <t>カイゼン</t>
    </rPh>
    <rPh sb="264" eb="266">
      <t>トリクミ</t>
    </rPh>
    <rPh sb="267" eb="270">
      <t>ジュウヨウド</t>
    </rPh>
    <rPh sb="271" eb="272">
      <t>オウ</t>
    </rPh>
    <rPh sb="274" eb="276">
      <t>シセツ</t>
    </rPh>
    <rPh sb="276" eb="278">
      <t>セツビ</t>
    </rPh>
    <rPh sb="279" eb="281">
      <t>コウシン</t>
    </rPh>
    <rPh sb="282" eb="284">
      <t>ジッシ</t>
    </rPh>
    <rPh sb="286" eb="289">
      <t>ジゾクテキ</t>
    </rPh>
    <rPh sb="290" eb="292">
      <t>ジギョウ</t>
    </rPh>
    <rPh sb="292" eb="294">
      <t>ウンエイ</t>
    </rPh>
    <rPh sb="295" eb="297">
      <t>ケイエイ</t>
    </rPh>
    <rPh sb="297" eb="299">
      <t>キバン</t>
    </rPh>
    <rPh sb="300" eb="302">
      <t>キョウカ</t>
    </rPh>
    <rPh sb="303" eb="30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</si>
</sst>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c:v>
                </c:pt>
                <c:pt idx="1">
                  <c:v>0.16</c:v>
                </c:pt>
                <c:pt idx="2">
                  <c:v>0.43</c:v>
                </c:pt>
                <c:pt idx="3">
                  <c:v>0.84</c:v>
                </c:pt>
                <c:pt idx="4">
                  <c:v>2.42</c:v>
                </c:pt>
              </c:numCache>
            </c:numRef>
          </c:val>
          <c:extLst>
            <c:ext xmlns:c16="http://schemas.microsoft.com/office/drawing/2014/chart" uri="{C3380CC4-5D6E-409C-BE32-E72D297353CC}">
              <c16:uniqueId val="{00000000-6483-4011-81A4-17CCF6828CA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6483-4011-81A4-17CCF6828CA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69.59</c:v>
                </c:pt>
                <c:pt idx="1">
                  <c:v>67.13</c:v>
                </c:pt>
                <c:pt idx="2">
                  <c:v>58.47</c:v>
                </c:pt>
                <c:pt idx="3">
                  <c:v>58.1</c:v>
                </c:pt>
                <c:pt idx="4">
                  <c:v>57.5</c:v>
                </c:pt>
              </c:numCache>
            </c:numRef>
          </c:val>
          <c:extLst>
            <c:ext xmlns:c16="http://schemas.microsoft.com/office/drawing/2014/chart" uri="{C3380CC4-5D6E-409C-BE32-E72D297353CC}">
              <c16:uniqueId val="{00000000-F803-49B0-BCA7-3299FF1A02F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F803-49B0-BCA7-3299FF1A02F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78.88</c:v>
                </c:pt>
                <c:pt idx="1">
                  <c:v>79.739999999999995</c:v>
                </c:pt>
                <c:pt idx="2">
                  <c:v>80.989999999999995</c:v>
                </c:pt>
                <c:pt idx="3">
                  <c:v>79.03</c:v>
                </c:pt>
                <c:pt idx="4">
                  <c:v>78.42</c:v>
                </c:pt>
              </c:numCache>
            </c:numRef>
          </c:val>
          <c:extLst>
            <c:ext xmlns:c16="http://schemas.microsoft.com/office/drawing/2014/chart" uri="{C3380CC4-5D6E-409C-BE32-E72D297353CC}">
              <c16:uniqueId val="{00000000-9ACB-4438-A126-CBE27C62613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9ACB-4438-A126-CBE27C62613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119.01</c:v>
                </c:pt>
                <c:pt idx="1">
                  <c:v>105.5</c:v>
                </c:pt>
                <c:pt idx="2">
                  <c:v>95.38</c:v>
                </c:pt>
                <c:pt idx="3">
                  <c:v>110.6</c:v>
                </c:pt>
                <c:pt idx="4">
                  <c:v>108.82</c:v>
                </c:pt>
              </c:numCache>
            </c:numRef>
          </c:val>
          <c:extLst>
            <c:ext xmlns:c16="http://schemas.microsoft.com/office/drawing/2014/chart" uri="{C3380CC4-5D6E-409C-BE32-E72D297353CC}">
              <c16:uniqueId val="{00000000-F400-4C6F-9110-F987243F56D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F400-4C6F-9110-F987243F56D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42.82</c:v>
                </c:pt>
                <c:pt idx="1">
                  <c:v>36.67</c:v>
                </c:pt>
                <c:pt idx="2">
                  <c:v>35.909999999999997</c:v>
                </c:pt>
                <c:pt idx="3">
                  <c:v>35.840000000000003</c:v>
                </c:pt>
                <c:pt idx="4">
                  <c:v>36.79</c:v>
                </c:pt>
              </c:numCache>
            </c:numRef>
          </c:val>
          <c:extLst>
            <c:ext xmlns:c16="http://schemas.microsoft.com/office/drawing/2014/chart" uri="{C3380CC4-5D6E-409C-BE32-E72D297353CC}">
              <c16:uniqueId val="{00000000-8743-475E-A60B-25C6C318B1E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8743-475E-A60B-25C6C318B1E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11.94</c:v>
                </c:pt>
                <c:pt idx="1">
                  <c:v>13.88</c:v>
                </c:pt>
                <c:pt idx="2">
                  <c:v>16.010000000000002</c:v>
                </c:pt>
                <c:pt idx="3">
                  <c:v>11.71</c:v>
                </c:pt>
                <c:pt idx="4">
                  <c:v>15.25</c:v>
                </c:pt>
              </c:numCache>
            </c:numRef>
          </c:val>
          <c:extLst>
            <c:ext xmlns:c16="http://schemas.microsoft.com/office/drawing/2014/chart" uri="{C3380CC4-5D6E-409C-BE32-E72D297353CC}">
              <c16:uniqueId val="{00000000-372E-4B36-B27F-9BED8047038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372E-4B36-B27F-9BED8047038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C8-4388-8DB0-A22EAF96F20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6CC8-4388-8DB0-A22EAF96F20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193.04</c:v>
                </c:pt>
                <c:pt idx="1">
                  <c:v>165.09</c:v>
                </c:pt>
                <c:pt idx="2">
                  <c:v>281.97000000000003</c:v>
                </c:pt>
                <c:pt idx="3">
                  <c:v>268.33</c:v>
                </c:pt>
                <c:pt idx="4">
                  <c:v>244.75</c:v>
                </c:pt>
              </c:numCache>
            </c:numRef>
          </c:val>
          <c:extLst>
            <c:ext xmlns:c16="http://schemas.microsoft.com/office/drawing/2014/chart" uri="{C3380CC4-5D6E-409C-BE32-E72D297353CC}">
              <c16:uniqueId val="{00000000-9E0F-4F13-BE5F-50641E30FB3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9E0F-4F13-BE5F-50641E30FB3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703.69</c:v>
                </c:pt>
                <c:pt idx="1">
                  <c:v>871.74</c:v>
                </c:pt>
                <c:pt idx="2">
                  <c:v>906.93</c:v>
                </c:pt>
                <c:pt idx="3">
                  <c:v>769.72</c:v>
                </c:pt>
                <c:pt idx="4">
                  <c:v>802.53</c:v>
                </c:pt>
              </c:numCache>
            </c:numRef>
          </c:val>
          <c:extLst>
            <c:ext xmlns:c16="http://schemas.microsoft.com/office/drawing/2014/chart" uri="{C3380CC4-5D6E-409C-BE32-E72D297353CC}">
              <c16:uniqueId val="{00000000-4C7C-482E-A461-3E7FDD477CD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4C7C-482E-A461-3E7FDD477CD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114.92</c:v>
                </c:pt>
                <c:pt idx="1">
                  <c:v>99.71</c:v>
                </c:pt>
                <c:pt idx="2">
                  <c:v>89.72</c:v>
                </c:pt>
                <c:pt idx="3">
                  <c:v>105.42</c:v>
                </c:pt>
                <c:pt idx="4">
                  <c:v>104.52</c:v>
                </c:pt>
              </c:numCache>
            </c:numRef>
          </c:val>
          <c:extLst>
            <c:ext xmlns:c16="http://schemas.microsoft.com/office/drawing/2014/chart" uri="{C3380CC4-5D6E-409C-BE32-E72D297353CC}">
              <c16:uniqueId val="{00000000-0DF0-4C3C-AC50-5F71DCA91C5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0DF0-4C3C-AC50-5F71DCA91C5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177.05</c:v>
                </c:pt>
                <c:pt idx="1">
                  <c:v>205.52</c:v>
                </c:pt>
                <c:pt idx="2">
                  <c:v>226.41</c:v>
                </c:pt>
                <c:pt idx="3">
                  <c:v>231.52</c:v>
                </c:pt>
                <c:pt idx="4">
                  <c:v>233.99</c:v>
                </c:pt>
              </c:numCache>
            </c:numRef>
          </c:val>
          <c:extLst>
            <c:ext xmlns:c16="http://schemas.microsoft.com/office/drawing/2014/chart" uri="{C3380CC4-5D6E-409C-BE32-E72D297353CC}">
              <c16:uniqueId val="{00000000-7CF7-4CE8-B727-8E4A80FD2F2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7CF7-4CE8-B727-8E4A80FD2F2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岩手県　大船渡市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33540</v>
      </c>
      <c r="AM8" s="45"/>
      <c r="AN8" s="45"/>
      <c r="AO8" s="45"/>
      <c r="AP8" s="45"/>
      <c r="AQ8" s="45"/>
      <c r="AR8" s="45"/>
      <c r="AS8" s="45"/>
      <c r="AT8" s="46">
        <f>データ!$S$6</f>
        <v>322.51</v>
      </c>
      <c r="AU8" s="47"/>
      <c r="AV8" s="47"/>
      <c r="AW8" s="47"/>
      <c r="AX8" s="47"/>
      <c r="AY8" s="47"/>
      <c r="AZ8" s="47"/>
      <c r="BA8" s="47"/>
      <c r="BB8" s="48">
        <f>データ!$T$6</f>
        <v>104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52.99</v>
      </c>
      <c r="J10" s="47"/>
      <c r="K10" s="47"/>
      <c r="L10" s="47"/>
      <c r="M10" s="47"/>
      <c r="N10" s="47"/>
      <c r="O10" s="81"/>
      <c r="P10" s="48">
        <f>データ!$P$6</f>
        <v>80.53</v>
      </c>
      <c r="Q10" s="48"/>
      <c r="R10" s="48"/>
      <c r="S10" s="48"/>
      <c r="T10" s="48"/>
      <c r="U10" s="48"/>
      <c r="V10" s="48"/>
      <c r="W10" s="45">
        <f>データ!$Q$6</f>
        <v>4180</v>
      </c>
      <c r="X10" s="45"/>
      <c r="Y10" s="45"/>
      <c r="Z10" s="45"/>
      <c r="AA10" s="45"/>
      <c r="AB10" s="45"/>
      <c r="AC10" s="45"/>
      <c r="AD10" s="2"/>
      <c r="AE10" s="2"/>
      <c r="AF10" s="2"/>
      <c r="AG10" s="2"/>
      <c r="AH10" s="2"/>
      <c r="AI10" s="2"/>
      <c r="AJ10" s="2"/>
      <c r="AK10" s="2"/>
      <c r="AL10" s="45">
        <f>データ!$U$6</f>
        <v>26768</v>
      </c>
      <c r="AM10" s="45"/>
      <c r="AN10" s="45"/>
      <c r="AO10" s="45"/>
      <c r="AP10" s="45"/>
      <c r="AQ10" s="45"/>
      <c r="AR10" s="45"/>
      <c r="AS10" s="45"/>
      <c r="AT10" s="46">
        <f>データ!$V$6</f>
        <v>20.5</v>
      </c>
      <c r="AU10" s="47"/>
      <c r="AV10" s="47"/>
      <c r="AW10" s="47"/>
      <c r="AX10" s="47"/>
      <c r="AY10" s="47"/>
      <c r="AZ10" s="47"/>
      <c r="BA10" s="47"/>
      <c r="BB10" s="48">
        <f>データ!$W$6</f>
        <v>1305.76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110</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2hg0FiCZ2+xjpl5pyKfLBCwNi+IhMvUXnZaUWQ5s9MjxtAL2Uc1f39HDhH1SC/4KFM3TcNM+FnWF6UtDPYSHMg==" saltValue="4PKATCnFWeYBX3rvy1wVo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32034</v>
      </c>
      <c r="D6" s="20">
        <f t="shared" si="3"/>
        <v>46</v>
      </c>
      <c r="E6" s="20">
        <f t="shared" si="3"/>
        <v>1</v>
      </c>
      <c r="F6" s="20">
        <f t="shared" si="3"/>
        <v>0</v>
      </c>
      <c r="G6" s="20">
        <f t="shared" si="3"/>
        <v>1</v>
      </c>
      <c r="H6" s="20" t="str">
        <f t="shared" si="3"/>
        <v>岩手県　大船渡市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52.99</v>
      </c>
      <c r="P6" s="21">
        <f t="shared" si="3"/>
        <v>80.53</v>
      </c>
      <c r="Q6" s="21">
        <f t="shared" si="3"/>
        <v>4180</v>
      </c>
      <c r="R6" s="21">
        <f t="shared" si="3"/>
        <v>33540</v>
      </c>
      <c r="S6" s="21">
        <f t="shared" si="3"/>
        <v>322.51</v>
      </c>
      <c r="T6" s="21">
        <f t="shared" si="3"/>
        <v>104</v>
      </c>
      <c r="U6" s="21">
        <f t="shared" si="3"/>
        <v>26768</v>
      </c>
      <c r="V6" s="21">
        <f t="shared" si="3"/>
        <v>20.5</v>
      </c>
      <c r="W6" s="21">
        <f t="shared" si="3"/>
        <v>1305.76</v>
      </c>
      <c r="X6" s="22">
        <f>IF(X7="",NA(),X7)</f>
        <v>119.01</v>
      </c>
      <c r="Y6" s="22">
        <f t="shared" ref="Y6:AG6" si="4">IF(Y7="",NA(),Y7)</f>
        <v>105.5</v>
      </c>
      <c r="Z6" s="22">
        <f t="shared" si="4"/>
        <v>95.38</v>
      </c>
      <c r="AA6" s="22">
        <f t="shared" si="4"/>
        <v>110.6</v>
      </c>
      <c r="AB6" s="22">
        <f t="shared" si="4"/>
        <v>108.82</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193.04</v>
      </c>
      <c r="AU6" s="22">
        <f t="shared" ref="AU6:BC6" si="6">IF(AU7="",NA(),AU7)</f>
        <v>165.09</v>
      </c>
      <c r="AV6" s="22">
        <f t="shared" si="6"/>
        <v>281.97000000000003</v>
      </c>
      <c r="AW6" s="22">
        <f t="shared" si="6"/>
        <v>268.33</v>
      </c>
      <c r="AX6" s="22">
        <f t="shared" si="6"/>
        <v>244.75</v>
      </c>
      <c r="AY6" s="22">
        <f t="shared" si="6"/>
        <v>369.69</v>
      </c>
      <c r="AZ6" s="22">
        <f t="shared" si="6"/>
        <v>379.08</v>
      </c>
      <c r="BA6" s="22">
        <f t="shared" si="6"/>
        <v>367.55</v>
      </c>
      <c r="BB6" s="22">
        <f t="shared" si="6"/>
        <v>378.56</v>
      </c>
      <c r="BC6" s="22">
        <f t="shared" si="6"/>
        <v>364.46</v>
      </c>
      <c r="BD6" s="21" t="str">
        <f>IF(BD7="","",IF(BD7="-","【-】","【"&amp;SUBSTITUTE(TEXT(BD7,"#,##0.00"),"-","△")&amp;"】"))</f>
        <v>【252.29】</v>
      </c>
      <c r="BE6" s="22">
        <f>IF(BE7="",NA(),BE7)</f>
        <v>703.69</v>
      </c>
      <c r="BF6" s="22">
        <f t="shared" ref="BF6:BN6" si="7">IF(BF7="",NA(),BF7)</f>
        <v>871.74</v>
      </c>
      <c r="BG6" s="22">
        <f t="shared" si="7"/>
        <v>906.93</v>
      </c>
      <c r="BH6" s="22">
        <f t="shared" si="7"/>
        <v>769.72</v>
      </c>
      <c r="BI6" s="22">
        <f t="shared" si="7"/>
        <v>802.53</v>
      </c>
      <c r="BJ6" s="22">
        <f t="shared" si="7"/>
        <v>402.99</v>
      </c>
      <c r="BK6" s="22">
        <f t="shared" si="7"/>
        <v>398.98</v>
      </c>
      <c r="BL6" s="22">
        <f t="shared" si="7"/>
        <v>418.68</v>
      </c>
      <c r="BM6" s="22">
        <f t="shared" si="7"/>
        <v>395.68</v>
      </c>
      <c r="BN6" s="22">
        <f t="shared" si="7"/>
        <v>403.72</v>
      </c>
      <c r="BO6" s="21" t="str">
        <f>IF(BO7="","",IF(BO7="-","【-】","【"&amp;SUBSTITUTE(TEXT(BO7,"#,##0.00"),"-","△")&amp;"】"))</f>
        <v>【268.07】</v>
      </c>
      <c r="BP6" s="22">
        <f>IF(BP7="",NA(),BP7)</f>
        <v>114.92</v>
      </c>
      <c r="BQ6" s="22">
        <f t="shared" ref="BQ6:BY6" si="8">IF(BQ7="",NA(),BQ7)</f>
        <v>99.71</v>
      </c>
      <c r="BR6" s="22">
        <f t="shared" si="8"/>
        <v>89.72</v>
      </c>
      <c r="BS6" s="22">
        <f t="shared" si="8"/>
        <v>105.42</v>
      </c>
      <c r="BT6" s="22">
        <f t="shared" si="8"/>
        <v>104.52</v>
      </c>
      <c r="BU6" s="22">
        <f t="shared" si="8"/>
        <v>98.66</v>
      </c>
      <c r="BV6" s="22">
        <f t="shared" si="8"/>
        <v>98.64</v>
      </c>
      <c r="BW6" s="22">
        <f t="shared" si="8"/>
        <v>94.78</v>
      </c>
      <c r="BX6" s="22">
        <f t="shared" si="8"/>
        <v>97.59</v>
      </c>
      <c r="BY6" s="22">
        <f t="shared" si="8"/>
        <v>92.17</v>
      </c>
      <c r="BZ6" s="21" t="str">
        <f>IF(BZ7="","",IF(BZ7="-","【-】","【"&amp;SUBSTITUTE(TEXT(BZ7,"#,##0.00"),"-","△")&amp;"】"))</f>
        <v>【97.47】</v>
      </c>
      <c r="CA6" s="22">
        <f>IF(CA7="",NA(),CA7)</f>
        <v>177.05</v>
      </c>
      <c r="CB6" s="22">
        <f t="shared" ref="CB6:CJ6" si="9">IF(CB7="",NA(),CB7)</f>
        <v>205.52</v>
      </c>
      <c r="CC6" s="22">
        <f t="shared" si="9"/>
        <v>226.41</v>
      </c>
      <c r="CD6" s="22">
        <f t="shared" si="9"/>
        <v>231.52</v>
      </c>
      <c r="CE6" s="22">
        <f t="shared" si="9"/>
        <v>233.99</v>
      </c>
      <c r="CF6" s="22">
        <f t="shared" si="9"/>
        <v>178.59</v>
      </c>
      <c r="CG6" s="22">
        <f t="shared" si="9"/>
        <v>178.92</v>
      </c>
      <c r="CH6" s="22">
        <f t="shared" si="9"/>
        <v>181.3</v>
      </c>
      <c r="CI6" s="22">
        <f t="shared" si="9"/>
        <v>181.71</v>
      </c>
      <c r="CJ6" s="22">
        <f t="shared" si="9"/>
        <v>188.51</v>
      </c>
      <c r="CK6" s="21" t="str">
        <f>IF(CK7="","",IF(CK7="-","【-】","【"&amp;SUBSTITUTE(TEXT(CK7,"#,##0.00"),"-","△")&amp;"】"))</f>
        <v>【174.75】</v>
      </c>
      <c r="CL6" s="22">
        <f>IF(CL7="",NA(),CL7)</f>
        <v>69.59</v>
      </c>
      <c r="CM6" s="22">
        <f t="shared" ref="CM6:CU6" si="10">IF(CM7="",NA(),CM7)</f>
        <v>67.13</v>
      </c>
      <c r="CN6" s="22">
        <f t="shared" si="10"/>
        <v>58.47</v>
      </c>
      <c r="CO6" s="22">
        <f t="shared" si="10"/>
        <v>58.1</v>
      </c>
      <c r="CP6" s="22">
        <f t="shared" si="10"/>
        <v>57.5</v>
      </c>
      <c r="CQ6" s="22">
        <f t="shared" si="10"/>
        <v>55.03</v>
      </c>
      <c r="CR6" s="22">
        <f t="shared" si="10"/>
        <v>55.14</v>
      </c>
      <c r="CS6" s="22">
        <f t="shared" si="10"/>
        <v>55.89</v>
      </c>
      <c r="CT6" s="22">
        <f t="shared" si="10"/>
        <v>55.72</v>
      </c>
      <c r="CU6" s="22">
        <f t="shared" si="10"/>
        <v>55.31</v>
      </c>
      <c r="CV6" s="21" t="str">
        <f>IF(CV7="","",IF(CV7="-","【-】","【"&amp;SUBSTITUTE(TEXT(CV7,"#,##0.00"),"-","△")&amp;"】"))</f>
        <v>【59.97】</v>
      </c>
      <c r="CW6" s="22">
        <f>IF(CW7="",NA(),CW7)</f>
        <v>78.88</v>
      </c>
      <c r="CX6" s="22">
        <f t="shared" ref="CX6:DF6" si="11">IF(CX7="",NA(),CX7)</f>
        <v>79.739999999999995</v>
      </c>
      <c r="CY6" s="22">
        <f t="shared" si="11"/>
        <v>80.989999999999995</v>
      </c>
      <c r="CZ6" s="22">
        <f t="shared" si="11"/>
        <v>79.03</v>
      </c>
      <c r="DA6" s="22">
        <f t="shared" si="11"/>
        <v>78.42</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42.82</v>
      </c>
      <c r="DI6" s="22">
        <f t="shared" ref="DI6:DQ6" si="12">IF(DI7="",NA(),DI7)</f>
        <v>36.67</v>
      </c>
      <c r="DJ6" s="22">
        <f t="shared" si="12"/>
        <v>35.909999999999997</v>
      </c>
      <c r="DK6" s="22">
        <f t="shared" si="12"/>
        <v>35.840000000000003</v>
      </c>
      <c r="DL6" s="22">
        <f t="shared" si="12"/>
        <v>36.79</v>
      </c>
      <c r="DM6" s="22">
        <f t="shared" si="12"/>
        <v>48.87</v>
      </c>
      <c r="DN6" s="22">
        <f t="shared" si="12"/>
        <v>49.92</v>
      </c>
      <c r="DO6" s="22">
        <f t="shared" si="12"/>
        <v>50.63</v>
      </c>
      <c r="DP6" s="22">
        <f t="shared" si="12"/>
        <v>51.29</v>
      </c>
      <c r="DQ6" s="22">
        <f t="shared" si="12"/>
        <v>52.2</v>
      </c>
      <c r="DR6" s="21" t="str">
        <f>IF(DR7="","",IF(DR7="-","【-】","【"&amp;SUBSTITUTE(TEXT(DR7,"#,##0.00"),"-","△")&amp;"】"))</f>
        <v>【51.51】</v>
      </c>
      <c r="DS6" s="22">
        <f>IF(DS7="",NA(),DS7)</f>
        <v>11.94</v>
      </c>
      <c r="DT6" s="22">
        <f t="shared" ref="DT6:EB6" si="13">IF(DT7="",NA(),DT7)</f>
        <v>13.88</v>
      </c>
      <c r="DU6" s="22">
        <f t="shared" si="13"/>
        <v>16.010000000000002</v>
      </c>
      <c r="DV6" s="22">
        <f t="shared" si="13"/>
        <v>11.71</v>
      </c>
      <c r="DW6" s="22">
        <f t="shared" si="13"/>
        <v>15.25</v>
      </c>
      <c r="DX6" s="22">
        <f t="shared" si="13"/>
        <v>14.85</v>
      </c>
      <c r="DY6" s="22">
        <f t="shared" si="13"/>
        <v>16.88</v>
      </c>
      <c r="DZ6" s="22">
        <f t="shared" si="13"/>
        <v>18.28</v>
      </c>
      <c r="EA6" s="22">
        <f t="shared" si="13"/>
        <v>19.61</v>
      </c>
      <c r="EB6" s="22">
        <f t="shared" si="13"/>
        <v>20.73</v>
      </c>
      <c r="EC6" s="21" t="str">
        <f>IF(EC7="","",IF(EC7="-","【-】","【"&amp;SUBSTITUTE(TEXT(EC7,"#,##0.00"),"-","△")&amp;"】"))</f>
        <v>【23.75】</v>
      </c>
      <c r="ED6" s="22">
        <f>IF(ED7="",NA(),ED7)</f>
        <v>0.2</v>
      </c>
      <c r="EE6" s="22">
        <f t="shared" ref="EE6:EM6" si="14">IF(EE7="",NA(),EE7)</f>
        <v>0.16</v>
      </c>
      <c r="EF6" s="22">
        <f t="shared" si="14"/>
        <v>0.43</v>
      </c>
      <c r="EG6" s="22">
        <f t="shared" si="14"/>
        <v>0.84</v>
      </c>
      <c r="EH6" s="22">
        <f t="shared" si="14"/>
        <v>2.42</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32034</v>
      </c>
      <c r="D7" s="24">
        <v>46</v>
      </c>
      <c r="E7" s="24">
        <v>1</v>
      </c>
      <c r="F7" s="24">
        <v>0</v>
      </c>
      <c r="G7" s="24">
        <v>1</v>
      </c>
      <c r="H7" s="24" t="s">
        <v>93</v>
      </c>
      <c r="I7" s="24" t="s">
        <v>94</v>
      </c>
      <c r="J7" s="24" t="s">
        <v>95</v>
      </c>
      <c r="K7" s="24" t="s">
        <v>96</v>
      </c>
      <c r="L7" s="24" t="s">
        <v>97</v>
      </c>
      <c r="M7" s="24" t="s">
        <v>98</v>
      </c>
      <c r="N7" s="25" t="s">
        <v>99</v>
      </c>
      <c r="O7" s="25">
        <v>52.99</v>
      </c>
      <c r="P7" s="25">
        <v>80.53</v>
      </c>
      <c r="Q7" s="25">
        <v>4180</v>
      </c>
      <c r="R7" s="25">
        <v>33540</v>
      </c>
      <c r="S7" s="25">
        <v>322.51</v>
      </c>
      <c r="T7" s="25">
        <v>104</v>
      </c>
      <c r="U7" s="25">
        <v>26768</v>
      </c>
      <c r="V7" s="25">
        <v>20.5</v>
      </c>
      <c r="W7" s="25">
        <v>1305.76</v>
      </c>
      <c r="X7" s="25">
        <v>119.01</v>
      </c>
      <c r="Y7" s="25">
        <v>105.5</v>
      </c>
      <c r="Z7" s="25">
        <v>95.38</v>
      </c>
      <c r="AA7" s="25">
        <v>110.6</v>
      </c>
      <c r="AB7" s="25">
        <v>108.82</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193.04</v>
      </c>
      <c r="AU7" s="25">
        <v>165.09</v>
      </c>
      <c r="AV7" s="25">
        <v>281.97000000000003</v>
      </c>
      <c r="AW7" s="25">
        <v>268.33</v>
      </c>
      <c r="AX7" s="25">
        <v>244.75</v>
      </c>
      <c r="AY7" s="25">
        <v>369.69</v>
      </c>
      <c r="AZ7" s="25">
        <v>379.08</v>
      </c>
      <c r="BA7" s="25">
        <v>367.55</v>
      </c>
      <c r="BB7" s="25">
        <v>378.56</v>
      </c>
      <c r="BC7" s="25">
        <v>364.46</v>
      </c>
      <c r="BD7" s="25">
        <v>252.29</v>
      </c>
      <c r="BE7" s="25">
        <v>703.69</v>
      </c>
      <c r="BF7" s="25">
        <v>871.74</v>
      </c>
      <c r="BG7" s="25">
        <v>906.93</v>
      </c>
      <c r="BH7" s="25">
        <v>769.72</v>
      </c>
      <c r="BI7" s="25">
        <v>802.53</v>
      </c>
      <c r="BJ7" s="25">
        <v>402.99</v>
      </c>
      <c r="BK7" s="25">
        <v>398.98</v>
      </c>
      <c r="BL7" s="25">
        <v>418.68</v>
      </c>
      <c r="BM7" s="25">
        <v>395.68</v>
      </c>
      <c r="BN7" s="25">
        <v>403.72</v>
      </c>
      <c r="BO7" s="25">
        <v>268.07</v>
      </c>
      <c r="BP7" s="25">
        <v>114.92</v>
      </c>
      <c r="BQ7" s="25">
        <v>99.71</v>
      </c>
      <c r="BR7" s="25">
        <v>89.72</v>
      </c>
      <c r="BS7" s="25">
        <v>105.42</v>
      </c>
      <c r="BT7" s="25">
        <v>104.52</v>
      </c>
      <c r="BU7" s="25">
        <v>98.66</v>
      </c>
      <c r="BV7" s="25">
        <v>98.64</v>
      </c>
      <c r="BW7" s="25">
        <v>94.78</v>
      </c>
      <c r="BX7" s="25">
        <v>97.59</v>
      </c>
      <c r="BY7" s="25">
        <v>92.17</v>
      </c>
      <c r="BZ7" s="25">
        <v>97.47</v>
      </c>
      <c r="CA7" s="25">
        <v>177.05</v>
      </c>
      <c r="CB7" s="25">
        <v>205.52</v>
      </c>
      <c r="CC7" s="25">
        <v>226.41</v>
      </c>
      <c r="CD7" s="25">
        <v>231.52</v>
      </c>
      <c r="CE7" s="25">
        <v>233.99</v>
      </c>
      <c r="CF7" s="25">
        <v>178.59</v>
      </c>
      <c r="CG7" s="25">
        <v>178.92</v>
      </c>
      <c r="CH7" s="25">
        <v>181.3</v>
      </c>
      <c r="CI7" s="25">
        <v>181.71</v>
      </c>
      <c r="CJ7" s="25">
        <v>188.51</v>
      </c>
      <c r="CK7" s="25">
        <v>174.75</v>
      </c>
      <c r="CL7" s="25">
        <v>69.59</v>
      </c>
      <c r="CM7" s="25">
        <v>67.13</v>
      </c>
      <c r="CN7" s="25">
        <v>58.47</v>
      </c>
      <c r="CO7" s="25">
        <v>58.1</v>
      </c>
      <c r="CP7" s="25">
        <v>57.5</v>
      </c>
      <c r="CQ7" s="25">
        <v>55.03</v>
      </c>
      <c r="CR7" s="25">
        <v>55.14</v>
      </c>
      <c r="CS7" s="25">
        <v>55.89</v>
      </c>
      <c r="CT7" s="25">
        <v>55.72</v>
      </c>
      <c r="CU7" s="25">
        <v>55.31</v>
      </c>
      <c r="CV7" s="25">
        <v>59.97</v>
      </c>
      <c r="CW7" s="25">
        <v>78.88</v>
      </c>
      <c r="CX7" s="25">
        <v>79.739999999999995</v>
      </c>
      <c r="CY7" s="25">
        <v>80.989999999999995</v>
      </c>
      <c r="CZ7" s="25">
        <v>79.03</v>
      </c>
      <c r="DA7" s="25">
        <v>78.42</v>
      </c>
      <c r="DB7" s="25">
        <v>81.900000000000006</v>
      </c>
      <c r="DC7" s="25">
        <v>81.39</v>
      </c>
      <c r="DD7" s="25">
        <v>81.27</v>
      </c>
      <c r="DE7" s="25">
        <v>81.260000000000005</v>
      </c>
      <c r="DF7" s="25">
        <v>80.36</v>
      </c>
      <c r="DG7" s="25">
        <v>89.76</v>
      </c>
      <c r="DH7" s="25">
        <v>42.82</v>
      </c>
      <c r="DI7" s="25">
        <v>36.67</v>
      </c>
      <c r="DJ7" s="25">
        <v>35.909999999999997</v>
      </c>
      <c r="DK7" s="25">
        <v>35.840000000000003</v>
      </c>
      <c r="DL7" s="25">
        <v>36.79</v>
      </c>
      <c r="DM7" s="25">
        <v>48.87</v>
      </c>
      <c r="DN7" s="25">
        <v>49.92</v>
      </c>
      <c r="DO7" s="25">
        <v>50.63</v>
      </c>
      <c r="DP7" s="25">
        <v>51.29</v>
      </c>
      <c r="DQ7" s="25">
        <v>52.2</v>
      </c>
      <c r="DR7" s="25">
        <v>51.51</v>
      </c>
      <c r="DS7" s="25">
        <v>11.94</v>
      </c>
      <c r="DT7" s="25">
        <v>13.88</v>
      </c>
      <c r="DU7" s="25">
        <v>16.010000000000002</v>
      </c>
      <c r="DV7" s="25">
        <v>11.71</v>
      </c>
      <c r="DW7" s="25">
        <v>15.25</v>
      </c>
      <c r="DX7" s="25">
        <v>14.85</v>
      </c>
      <c r="DY7" s="25">
        <v>16.88</v>
      </c>
      <c r="DZ7" s="25">
        <v>18.28</v>
      </c>
      <c r="EA7" s="25">
        <v>19.61</v>
      </c>
      <c r="EB7" s="25">
        <v>20.73</v>
      </c>
      <c r="EC7" s="25">
        <v>23.75</v>
      </c>
      <c r="ED7" s="25">
        <v>0.2</v>
      </c>
      <c r="EE7" s="25">
        <v>0.16</v>
      </c>
      <c r="EF7" s="25">
        <v>0.43</v>
      </c>
      <c r="EG7" s="25">
        <v>0.84</v>
      </c>
      <c r="EH7" s="25">
        <v>2.42</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100432</cp:lastModifiedBy>
  <cp:lastPrinted>2024-01-31T01:33:34Z</cp:lastPrinted>
  <dcterms:created xsi:type="dcterms:W3CDTF">2023-12-05T00:48:05Z</dcterms:created>
  <dcterms:modified xsi:type="dcterms:W3CDTF">2024-01-31T01:33:36Z</dcterms:modified>
  <cp:category>
  </cp:category>
</cp:coreProperties>
</file>