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miyako\宮古市（キャビネット）\上下水道部（公営企業）（キャビネット）\上下水道部（公営企業）（キャビネット）\経営課（キャビネット）\02下水道\■02_決算統計（企業会計・特別会計・経営比較分析表）\■■041-1経営比較分析表（財政課）\令和４年度決算\03_提出（A4サイズ　黒文字）\"/>
    </mc:Choice>
  </mc:AlternateContent>
  <workbookProtection workbookAlgorithmName="SHA-512" workbookHashValue="nZI3WdDeu+ycR1+NhD8XAAAkIH3R2Q/s76MItLZVYGsxrgU0rxDl8cnE2NVERzrXrMT2pwpNW5rLm9UHcJdR8g==" workbookSaltValue="bj/hFtMX3TxVi/7193r5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<sst xmlns="http://schemas.openxmlformats.org/spreadsheetml/2006/main" count="236" uniqueCount="119">
  <si>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</si>
  <si>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</si>
  <si>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</si>
  <si>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</si>
  <si>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</si>
  <si>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</si>
  <si>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</si>
  <si>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</si>
  <si>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</si>
  <si>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</si>
  <si>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</si>
  <si>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</si>
  <si>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</si>
  <si>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</si>
  <si>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</si>
  <si>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</si>
  <si>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</si>
  <si>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</si>
  <si>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</si>
  <si>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</si>
  <si>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</si>
  <si>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</si>
  <si>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</si>
  <si>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</si>
  <si>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</si>
  <si>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</si>
  <si>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</si>
  <si>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</si>
  <si>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</si>
  <si>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</si>
  <si>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</si>
  <si>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</si>
  <si>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</si>
  <si>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</si>
  <si>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</si>
  <si>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</si>
  <si>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</si>
  <si>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</si>
  <si>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</si>
  <si>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</si>
  <si>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</si>
  <si>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</si>
  <si>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</si>
  <si>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</si>
  <si>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</si>
  <si>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</si>
  <si>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</si>
  <si>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</si>
  <si>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</si>
  <si>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</si>
  <si>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</si>
  <si>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</si>
  <si>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</si>
  <si>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</si>
  <si>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</si>
  <si>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</si>
  <si>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</si>
  <si>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</si>
  <si>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</si>
  <si>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</si>
  <si>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</si>
  <si>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</si>
  <si>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</si>
  <si>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</si>
  <si>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</si>
  <si>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</si>
  <si>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</si>
  <si>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</si>
  <si>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</si>
  <si>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</si>
  <si>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</si>
  <si>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</si>
  <si>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</si>
  <si>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</si>
  <si>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</si>
  <si>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</si>
  <si>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</si>
  <si>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</si>
  <si>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</si>
  <si>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</si>
  <si>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</si>
  <si>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</si>
  <si>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</si>
  <si>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</si>
  <si>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</si>
  <si>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</si>
  <si>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</si>
  <si>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</si>
  <si>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</si>
  <si>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</si>
  <si>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</si>
  <si>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</si>
  <si>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</si>
  <si>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</si>
  <si>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</si>
  <si>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</si>
  <si>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</si>
  <si>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</si>
  <si>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</si>
  <si>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</si>
  <si>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</si>
  <si>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</si>
  <si>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</si>
  <si>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</si>
  <si>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</si>
  <si>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</si>
  <si>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</si>
  <si>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</si>
  <si>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</si>
  <si>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</si>
  <si>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</si>
  <si>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</si>
  <si>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</si>
  <si>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</si>
  <si>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</si>
  <si>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</si>
  <si>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下水道管を更新した割合を表す指標です。H12から事業に着手しており、更新が必要な老朽化した下水道管はまだありません。</t>
    <phoneticPr fontId="4"/>
  </si>
  <si>
    <t>　使用料収入だけでは維持管理費等を賄えないため、一般会計からの繰入金を充てています。経費回収率と施設利用率は類似団体平均値より高い割合となっていることや、汚水処理原価と企業債残高対事業規模比率は類似団体より低いことなどから類似団体との比較では良好な経営状況にありますが、引き続き水洗化の普及を図りながら、使用料収入の増加に努める必要があります。</t>
    <rPh sb="79" eb="81">
      <t>ショリ</t>
    </rPh>
    <rPh sb="81" eb="83">
      <t>ゲンカ</t>
    </rPh>
    <rPh sb="84" eb="87">
      <t>キギョウサイ</t>
    </rPh>
    <rPh sb="87" eb="89">
      <t>ザンダカ</t>
    </rPh>
    <rPh sb="89" eb="90">
      <t>タイ</t>
    </rPh>
    <rPh sb="90" eb="96">
      <t>ジギョウキボヒリツ</t>
    </rPh>
    <rPh sb="103" eb="104">
      <t>ヒク</t>
    </rPh>
    <rPh sb="111" eb="115">
      <t>ルイジダンタイ</t>
    </rPh>
    <rPh sb="117" eb="119">
      <t>ヒカク</t>
    </rPh>
    <rPh sb="121" eb="123">
      <t>リョウコウ</t>
    </rPh>
    <phoneticPr fontId="4"/>
  </si>
  <si>
    <t>①収益的収支比率
　費用に対する収益の割合を表す指標です。収益不足を示す100%未満となっていますので、引き続き水洗化の普及を図りながら使用料収入の増加に努める必要があります。R04は汚水処理費の増加により当該比率は低下しました。
④企業債残高対事業規模比率
　使用料収入に対する企業債残高の割合を表す指標です。施設整備は完了していますので、企業債残高は減少しています。R01までは、類似団体より高い割合ですが、R02以降は類似団体より低い割合となっています。
⑤経費回収率
　経費をどの程度使用料収入で賄えているかを表した指標です。100%未満となっていますが、類似団体より高い割合で経費を回収しています。R04は汚水処理費の増加により当該比率は低下しています。
⑥汚水処理原価
　汚水１㎥当たりの処理費用を表す指標です。R04は汚水処理費の増加により、当該比率は増加しています。
⑦施設利用率
　施設の処理能力に対する処理水量を表す指標で、施設の利用状況等を表す指標です。R04は値が下がりましたが、類似団体より高い割合で施設を利用しています。
⑧水洗化率
　水洗便所を設置している人口の割合を表した指標です。割合は年々上昇していますが、類似団体より低い割合となっており、引き続き水洗化の普及に努める必要があります。</t>
    <rPh sb="92" eb="97">
      <t>オスイショリヒ</t>
    </rPh>
    <rPh sb="308" eb="313">
      <t>オスイショリヒ</t>
    </rPh>
    <rPh sb="314" eb="316">
      <t>ゾウカ</t>
    </rPh>
    <rPh sb="319" eb="323">
      <t>トウガイヒリツ</t>
    </rPh>
    <rPh sb="324" eb="326">
      <t>テイカ</t>
    </rPh>
    <rPh sb="366" eb="371">
      <t>オスイショリヒ</t>
    </rPh>
    <rPh sb="372" eb="374">
      <t>ゾウカ</t>
    </rPh>
    <rPh sb="378" eb="382">
      <t>トウガイヒリツ</t>
    </rPh>
    <rPh sb="383" eb="385">
      <t>ゾウカ</t>
    </rPh>
    <rPh sb="458" eb="45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</si>
</sst>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57-4472-A9C3-832C5F340F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457-4472-A9C3-832C5F340F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65.13</c:v>
                </c:pt>
                <c:pt idx="1">
                  <c:v>65.55</c:v>
                </c:pt>
                <c:pt idx="2">
                  <c:v>66.81</c:v>
                </c:pt>
                <c:pt idx="3">
                  <c:v>63.03</c:v>
                </c:pt>
                <c:pt idx="4">
                  <c:v>61.34</c:v>
                </c:pt>
              </c:numCache>
            </c:numRef>
          </c:val>
          <c:extLst>
            <c:ext xmlns:c16="http://schemas.microsoft.com/office/drawing/2014/chart" uri="{C3380CC4-5D6E-409C-BE32-E72D297353CC}">
              <c16:uniqueId val="{00000000-3035-4DA5-9B28-B85B19690B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035-4DA5-9B28-B85B19690B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77.47</c:v>
                </c:pt>
                <c:pt idx="1">
                  <c:v>80</c:v>
                </c:pt>
                <c:pt idx="2">
                  <c:v>79.28</c:v>
                </c:pt>
                <c:pt idx="3">
                  <c:v>79.510000000000005</c:v>
                </c:pt>
                <c:pt idx="4">
                  <c:v>79.78</c:v>
                </c:pt>
              </c:numCache>
            </c:numRef>
          </c:val>
          <c:extLst>
            <c:ext xmlns:c16="http://schemas.microsoft.com/office/drawing/2014/chart" uri="{C3380CC4-5D6E-409C-BE32-E72D297353CC}">
              <c16:uniqueId val="{00000000-7D99-4819-93BA-39085C4527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D99-4819-93BA-39085C4527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98.46</c:v>
                </c:pt>
                <c:pt idx="1">
                  <c:v>98.77</c:v>
                </c:pt>
                <c:pt idx="2">
                  <c:v>99.62</c:v>
                </c:pt>
                <c:pt idx="3">
                  <c:v>99.75</c:v>
                </c:pt>
                <c:pt idx="4">
                  <c:v>90.09</c:v>
                </c:pt>
              </c:numCache>
            </c:numRef>
          </c:val>
          <c:extLst>
            <c:ext xmlns:c16="http://schemas.microsoft.com/office/drawing/2014/chart" uri="{C3380CC4-5D6E-409C-BE32-E72D297353CC}">
              <c16:uniqueId val="{00000000-A1C3-492F-8586-B62F666F1D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3-492F-8586-B62F666F1D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9-4B8E-AB9F-250D0A1407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9-4B8E-AB9F-250D0A1407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D5-4186-ACC0-F19DE0FF80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5-4186-ACC0-F19DE0FF80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0-4AFE-BDDB-0E34657DDA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0-4AFE-BDDB-0E34657DDA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7-427C-8002-66659CA593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7-427C-8002-66659CA593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963.19</c:v>
                </c:pt>
                <c:pt idx="1">
                  <c:v>888.38</c:v>
                </c:pt>
                <c:pt idx="2">
                  <c:v>778.68</c:v>
                </c:pt>
                <c:pt idx="3">
                  <c:v>739.84</c:v>
                </c:pt>
                <c:pt idx="4">
                  <c:v>708.78</c:v>
                </c:pt>
              </c:numCache>
            </c:numRef>
          </c:val>
          <c:extLst>
            <c:ext xmlns:c16="http://schemas.microsoft.com/office/drawing/2014/chart" uri="{C3380CC4-5D6E-409C-BE32-E72D297353CC}">
              <c16:uniqueId val="{00000000-B405-453B-93C4-2293221D75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405-453B-93C4-2293221D75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83.46</c:v>
                </c:pt>
                <c:pt idx="1">
                  <c:v>71.59</c:v>
                </c:pt>
                <c:pt idx="2">
                  <c:v>71.41</c:v>
                </c:pt>
                <c:pt idx="3">
                  <c:v>99.32</c:v>
                </c:pt>
                <c:pt idx="4">
                  <c:v>60.98</c:v>
                </c:pt>
              </c:numCache>
            </c:numRef>
          </c:val>
          <c:extLst>
            <c:ext xmlns:c16="http://schemas.microsoft.com/office/drawing/2014/chart" uri="{C3380CC4-5D6E-409C-BE32-E72D297353CC}">
              <c16:uniqueId val="{00000000-9CAA-4200-BEE8-39DA89DC12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CAA-4200-BEE8-39DA89DC12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209.29</c:v>
                </c:pt>
                <c:pt idx="1">
                  <c:v>245.41</c:v>
                </c:pt>
                <c:pt idx="2">
                  <c:v>251.6</c:v>
                </c:pt>
                <c:pt idx="3">
                  <c:v>184.67</c:v>
                </c:pt>
                <c:pt idx="4">
                  <c:v>296.67</c:v>
                </c:pt>
              </c:numCache>
            </c:numRef>
          </c:val>
          <c:extLst>
            <c:ext xmlns:c16="http://schemas.microsoft.com/office/drawing/2014/chart" uri="{C3380CC4-5D6E-409C-BE32-E72D297353CC}">
              <c16:uniqueId val="{00000000-6918-4AD4-8B9A-2242F80EE2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918-4AD4-8B9A-2242F80EE2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宮古市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48038</v>
      </c>
      <c r="AM8" s="42"/>
      <c r="AN8" s="42"/>
      <c r="AO8" s="42"/>
      <c r="AP8" s="42"/>
      <c r="AQ8" s="42"/>
      <c r="AR8" s="42"/>
      <c r="AS8" s="42"/>
      <c r="AT8" s="35">
        <f>データ!T6</f>
        <v>1259.1500000000001</v>
      </c>
      <c r="AU8" s="35"/>
      <c r="AV8" s="35"/>
      <c r="AW8" s="35"/>
      <c r="AX8" s="35"/>
      <c r="AY8" s="35"/>
      <c r="AZ8" s="35"/>
      <c r="BA8" s="35"/>
      <c r="BB8" s="35">
        <f>データ!U6</f>
        <v>38.15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1.17</v>
      </c>
      <c r="Q10" s="35"/>
      <c r="R10" s="35"/>
      <c r="S10" s="35"/>
      <c r="T10" s="35"/>
      <c r="U10" s="35"/>
      <c r="V10" s="35"/>
      <c r="W10" s="35">
        <f>データ!Q6</f>
        <v>102.6</v>
      </c>
      <c r="X10" s="35"/>
      <c r="Y10" s="35"/>
      <c r="Z10" s="35"/>
      <c r="AA10" s="35"/>
      <c r="AB10" s="35"/>
      <c r="AC10" s="35"/>
      <c r="AD10" s="42">
        <f>データ!R6</f>
        <v>3080</v>
      </c>
      <c r="AE10" s="42"/>
      <c r="AF10" s="42"/>
      <c r="AG10" s="42"/>
      <c r="AH10" s="42"/>
      <c r="AI10" s="42"/>
      <c r="AJ10" s="42"/>
      <c r="AK10" s="2"/>
      <c r="AL10" s="42">
        <f>データ!V6</f>
        <v>554</v>
      </c>
      <c r="AM10" s="42"/>
      <c r="AN10" s="42"/>
      <c r="AO10" s="42"/>
      <c r="AP10" s="42"/>
      <c r="AQ10" s="42"/>
      <c r="AR10" s="42"/>
      <c r="AS10" s="42"/>
      <c r="AT10" s="35">
        <f>データ!W6</f>
        <v>0.16</v>
      </c>
      <c r="AU10" s="35"/>
      <c r="AV10" s="35"/>
      <c r="AW10" s="35"/>
      <c r="AX10" s="35"/>
      <c r="AY10" s="35"/>
      <c r="AZ10" s="35"/>
      <c r="BA10" s="35"/>
      <c r="BB10" s="35">
        <f>データ!X6</f>
        <v>3462.5</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YyYkHEG9vc6T+y/HLtkBaxOTOu/H9yzzhDb/7xNpou04F9s3JrBemPJ23kep23wy79GssK04TXZG0j7Hps5ZJg==" saltValue="O/Tf9EXIbluaQdoRbMu0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32026</v>
      </c>
      <c r="D6" s="19">
        <f t="shared" si="3"/>
        <v>47</v>
      </c>
      <c r="E6" s="19">
        <f t="shared" si="3"/>
        <v>17</v>
      </c>
      <c r="F6" s="19">
        <f t="shared" si="3"/>
        <v>5</v>
      </c>
      <c r="G6" s="19">
        <f t="shared" si="3"/>
        <v>0</v>
      </c>
      <c r="H6" s="19" t="str">
        <f t="shared" si="3"/>
        <v>岩手県　宮古市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1.17</v>
      </c>
      <c r="Q6" s="20">
        <f t="shared" si="3"/>
        <v>102.6</v>
      </c>
      <c r="R6" s="20">
        <f t="shared" si="3"/>
        <v>3080</v>
      </c>
      <c r="S6" s="20">
        <f t="shared" si="3"/>
        <v>48038</v>
      </c>
      <c r="T6" s="20">
        <f t="shared" si="3"/>
        <v>1259.1500000000001</v>
      </c>
      <c r="U6" s="20">
        <f t="shared" si="3"/>
        <v>38.15</v>
      </c>
      <c r="V6" s="20">
        <f t="shared" si="3"/>
        <v>554</v>
      </c>
      <c r="W6" s="20">
        <f t="shared" si="3"/>
        <v>0.16</v>
      </c>
      <c r="X6" s="20">
        <f t="shared" si="3"/>
        <v>3462.5</v>
      </c>
      <c r="Y6" s="21">
        <f>IF(Y7="",NA(),Y7)</f>
        <v>98.46</v>
      </c>
      <c r="Z6" s="21">
        <f t="shared" ref="Z6:AH6" si="4">IF(Z7="",NA(),Z7)</f>
        <v>98.77</v>
      </c>
      <c r="AA6" s="21">
        <f t="shared" si="4"/>
        <v>99.62</v>
      </c>
      <c r="AB6" s="21">
        <f t="shared" si="4"/>
        <v>99.75</v>
      </c>
      <c r="AC6" s="21">
        <f t="shared" si="4"/>
        <v>90.09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963.19</v>
      </c>
      <c r="BG6" s="21">
        <f t="shared" ref="BG6:BO6" si="7">IF(BG7="",NA(),BG7)</f>
        <v>888.38</v>
      </c>
      <c r="BH6" s="21">
        <f t="shared" si="7"/>
        <v>778.68</v>
      </c>
      <c r="BI6" s="21">
        <f t="shared" si="7"/>
        <v>739.84</v>
      </c>
      <c r="BJ6" s="21">
        <f t="shared" si="7"/>
        <v>708.78</v>
      </c>
      <c r="BK6" s="21">
        <f t="shared" si="7"/>
        <v>789.46</v>
      </c>
      <c r="BL6" s="21">
        <f t="shared" si="7"/>
        <v>826.83</v>
      </c>
      <c r="BM6" s="21">
        <f t="shared" si="7"/>
        <v>867.83</v>
      </c>
      <c r="BN6" s="21">
        <f t="shared" si="7"/>
        <v>791.76</v>
      </c>
      <c r="BO6" s="21">
        <f t="shared" si="7"/>
        <v>900.82</v>
      </c>
      <c r="BP6" s="20" t="str">
        <f>IF(BP7="","",IF(BP7="-","【-】","【"&amp;SUBSTITUTE(TEXT(BP7,"#,##0.00"),"-","△")&amp;"】"))</f>
        <v>【809.19】</v>
      </c>
      <c r="BQ6" s="21">
        <f>IF(BQ7="",NA(),BQ7)</f>
        <v>83.46</v>
      </c>
      <c r="BR6" s="21">
        <f t="shared" ref="BR6:BZ6" si="8">IF(BR7="",NA(),BR7)</f>
        <v>71.59</v>
      </c>
      <c r="BS6" s="21">
        <f t="shared" si="8"/>
        <v>71.41</v>
      </c>
      <c r="BT6" s="21">
        <f t="shared" si="8"/>
        <v>99.32</v>
      </c>
      <c r="BU6" s="21">
        <f t="shared" si="8"/>
        <v>60.98</v>
      </c>
      <c r="BV6" s="21">
        <f t="shared" si="8"/>
        <v>57.77</v>
      </c>
      <c r="BW6" s="21">
        <f t="shared" si="8"/>
        <v>57.31</v>
      </c>
      <c r="BX6" s="21">
        <f t="shared" si="8"/>
        <v>57.08</v>
      </c>
      <c r="BY6" s="21">
        <f t="shared" si="8"/>
        <v>56.26</v>
      </c>
      <c r="BZ6" s="21">
        <f t="shared" si="8"/>
        <v>52.94</v>
      </c>
      <c r="CA6" s="20" t="str">
        <f>IF(CA7="","",IF(CA7="-","【-】","【"&amp;SUBSTITUTE(TEXT(CA7,"#,##0.00"),"-","△")&amp;"】"))</f>
        <v>【57.02】</v>
      </c>
      <c r="CB6" s="21">
        <f>IF(CB7="",NA(),CB7)</f>
        <v>209.29</v>
      </c>
      <c r="CC6" s="21">
        <f t="shared" ref="CC6:CK6" si="9">IF(CC7="",NA(),CC7)</f>
        <v>245.41</v>
      </c>
      <c r="CD6" s="21">
        <f t="shared" si="9"/>
        <v>251.6</v>
      </c>
      <c r="CE6" s="21">
        <f t="shared" si="9"/>
        <v>184.67</v>
      </c>
      <c r="CF6" s="21">
        <f t="shared" si="9"/>
        <v>296.67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65.13</v>
      </c>
      <c r="CN6" s="21">
        <f t="shared" ref="CN6:CV6" si="10">IF(CN7="",NA(),CN7)</f>
        <v>65.55</v>
      </c>
      <c r="CO6" s="21">
        <f t="shared" si="10"/>
        <v>66.81</v>
      </c>
      <c r="CP6" s="21">
        <f t="shared" si="10"/>
        <v>63.03</v>
      </c>
      <c r="CQ6" s="21">
        <f t="shared" si="10"/>
        <v>61.34</v>
      </c>
      <c r="CR6" s="21">
        <f t="shared" si="10"/>
        <v>50.68</v>
      </c>
      <c r="CS6" s="21">
        <f t="shared" si="10"/>
        <v>50.14</v>
      </c>
      <c r="CT6" s="21">
        <f t="shared" si="10"/>
        <v>54.83</v>
      </c>
      <c r="CU6" s="21">
        <f t="shared" si="10"/>
        <v>66.53</v>
      </c>
      <c r="CV6" s="21">
        <f t="shared" si="10"/>
        <v>52.35</v>
      </c>
      <c r="CW6" s="20" t="str">
        <f>IF(CW7="","",IF(CW7="-","【-】","【"&amp;SUBSTITUTE(TEXT(CW7,"#,##0.00"),"-","△")&amp;"】"))</f>
        <v>【52.55】</v>
      </c>
      <c r="CX6" s="21">
        <f>IF(CX7="",NA(),CX7)</f>
        <v>77.47</v>
      </c>
      <c r="CY6" s="21">
        <f t="shared" ref="CY6:DG6" si="11">IF(CY7="",NA(),CY7)</f>
        <v>80</v>
      </c>
      <c r="CZ6" s="21">
        <f t="shared" si="11"/>
        <v>79.28</v>
      </c>
      <c r="DA6" s="21">
        <f t="shared" si="11"/>
        <v>79.510000000000005</v>
      </c>
      <c r="DB6" s="21">
        <f t="shared" si="11"/>
        <v>79.78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32026</v>
      </c>
      <c r="D7" s="23">
        <v>47</v>
      </c>
      <c r="E7" s="23">
        <v>17</v>
      </c>
      <c r="F7" s="23">
        <v>5</v>
      </c>
      <c r="G7" s="23">
        <v>0</v>
      </c>
      <c r="H7" s="23" t="s">
        <v>97</v>
      </c>
      <c r="I7" s="23" t="s">
        <v>98</v>
      </c>
      <c r="J7" s="23" t="s">
        <v>99</v>
      </c>
      <c r="K7" s="23" t="s">
        <v>100</v>
      </c>
      <c r="L7" s="23" t="s">
        <v>101</v>
      </c>
      <c r="M7" s="23" t="s">
        <v>102</v>
      </c>
      <c r="N7" s="24" t="s">
        <v>103</v>
      </c>
      <c r="O7" s="24" t="s">
        <v>104</v>
      </c>
      <c r="P7" s="24">
        <v>1.17</v>
      </c>
      <c r="Q7" s="24">
        <v>102.6</v>
      </c>
      <c r="R7" s="24">
        <v>3080</v>
      </c>
      <c r="S7" s="24">
        <v>48038</v>
      </c>
      <c r="T7" s="24">
        <v>1259.1500000000001</v>
      </c>
      <c r="U7" s="24">
        <v>38.15</v>
      </c>
      <c r="V7" s="24">
        <v>554</v>
      </c>
      <c r="W7" s="24">
        <v>0.16</v>
      </c>
      <c r="X7" s="24">
        <v>3462.5</v>
      </c>
      <c r="Y7" s="24">
        <v>98.46</v>
      </c>
      <c r="Z7" s="24">
        <v>98.77</v>
      </c>
      <c r="AA7" s="24">
        <v>99.62</v>
      </c>
      <c r="AB7" s="24">
        <v>99.75</v>
      </c>
      <c r="AC7" s="24">
        <v>90.09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963.19</v>
      </c>
      <c r="BG7" s="24">
        <v>888.38</v>
      </c>
      <c r="BH7" s="24">
        <v>778.68</v>
      </c>
      <c r="BI7" s="24">
        <v>739.84</v>
      </c>
      <c r="BJ7" s="24">
        <v>708.78</v>
      </c>
      <c r="BK7" s="24">
        <v>789.46</v>
      </c>
      <c r="BL7" s="24">
        <v>826.83</v>
      </c>
      <c r="BM7" s="24">
        <v>867.83</v>
      </c>
      <c r="BN7" s="24">
        <v>791.76</v>
      </c>
      <c r="BO7" s="24">
        <v>900.82</v>
      </c>
      <c r="BP7" s="24">
        <v>809.19</v>
      </c>
      <c r="BQ7" s="24">
        <v>83.46</v>
      </c>
      <c r="BR7" s="24">
        <v>71.59</v>
      </c>
      <c r="BS7" s="24">
        <v>71.41</v>
      </c>
      <c r="BT7" s="24">
        <v>99.32</v>
      </c>
      <c r="BU7" s="24">
        <v>60.98</v>
      </c>
      <c r="BV7" s="24">
        <v>57.77</v>
      </c>
      <c r="BW7" s="24">
        <v>57.31</v>
      </c>
      <c r="BX7" s="24">
        <v>57.08</v>
      </c>
      <c r="BY7" s="24">
        <v>56.26</v>
      </c>
      <c r="BZ7" s="24">
        <v>52.94</v>
      </c>
      <c r="CA7" s="24">
        <v>57.02</v>
      </c>
      <c r="CB7" s="24">
        <v>209.29</v>
      </c>
      <c r="CC7" s="24">
        <v>245.41</v>
      </c>
      <c r="CD7" s="24">
        <v>251.6</v>
      </c>
      <c r="CE7" s="24">
        <v>184.67</v>
      </c>
      <c r="CF7" s="24">
        <v>296.67</v>
      </c>
      <c r="CG7" s="24">
        <v>274.35000000000002</v>
      </c>
      <c r="CH7" s="24">
        <v>273.52</v>
      </c>
      <c r="CI7" s="24">
        <v>274.99</v>
      </c>
      <c r="CJ7" s="24">
        <v>282.08999999999997</v>
      </c>
      <c r="CK7" s="24">
        <v>303.27999999999997</v>
      </c>
      <c r="CL7" s="24">
        <v>273.68</v>
      </c>
      <c r="CM7" s="24">
        <v>65.13</v>
      </c>
      <c r="CN7" s="24">
        <v>65.55</v>
      </c>
      <c r="CO7" s="24">
        <v>66.81</v>
      </c>
      <c r="CP7" s="24">
        <v>63.03</v>
      </c>
      <c r="CQ7" s="24">
        <v>61.34</v>
      </c>
      <c r="CR7" s="24">
        <v>50.68</v>
      </c>
      <c r="CS7" s="24">
        <v>50.14</v>
      </c>
      <c r="CT7" s="24">
        <v>54.83</v>
      </c>
      <c r="CU7" s="24">
        <v>66.53</v>
      </c>
      <c r="CV7" s="24">
        <v>52.35</v>
      </c>
      <c r="CW7" s="24">
        <v>52.55</v>
      </c>
      <c r="CX7" s="24">
        <v>77.47</v>
      </c>
      <c r="CY7" s="24">
        <v>80</v>
      </c>
      <c r="CZ7" s="24">
        <v>79.28</v>
      </c>
      <c r="DA7" s="24">
        <v>79.510000000000005</v>
      </c>
      <c r="DB7" s="24">
        <v>79.78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2024-01-23T04:37:59Z</cp:lastPrinted>
  <dcterms:created xsi:type="dcterms:W3CDTF">2023-12-12T02:52:06Z</dcterms:created>
  <dcterms:modified xsi:type="dcterms:W3CDTF">2024-01-23T07:51:38Z</dcterms:modified>
  <cp:category>
  </cp:category>
</cp:coreProperties>
</file>