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miyako\宮古市（キャビネット）\上下水道部（公営企業）（キャビネット）\上下水道部（公営企業）（キャビネット）\経営課（キャビネット）\02下水道\■02_決算統計（企業会計・特別会計・経営比較分析表）\■■041-1経営比較分析表（財政課）\令和４年度決算\03_提出（A4サイズ　黒文字）\"/>
    </mc:Choice>
  </mc:AlternateContent>
  <workbookProtection workbookAlgorithmName="SHA-512" workbookHashValue="RrIHHcq5hElCrqYmXjIeQCiHY1RqNs9Np7qdeSF6eC4hU0mG/FPu9ab8oHCe6QcUGOvp2fRvc4Jfj6sA0WYQdw==" workbookSaltValue="FrcouZ2TngCswWrF+kmB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<sst xmlns="http://schemas.openxmlformats.org/spreadsheetml/2006/main" count="228" uniqueCount="113">
  <si>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</si>
  <si>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</si>
  <si>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</si>
  <si>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</si>
  <si>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</si>
  <si>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</si>
  <si>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</si>
  <si>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</si>
  <si>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</si>
  <si>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</si>
  <si>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</si>
  <si>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</si>
  <si>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</si>
  <si>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</si>
  <si>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</si>
  <si>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</si>
  <si>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</si>
  <si>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</si>
  <si>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</si>
  <si>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</si>
  <si>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</si>
  <si>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</si>
  <si>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</si>
  <si>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</si>
  <si>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</si>
  <si>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</si>
  <si>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</si>
  <si>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</si>
  <si>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</si>
  <si>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</si>
  <si>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</si>
  <si>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</si>
  <si>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</si>
  <si>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</si>
  <si>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</si>
  <si>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</si>
  <si>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</si>
  <si>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</si>
  <si>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</si>
  <si>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</si>
  <si>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</si>
  <si>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</si>
  <si>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</si>
  <si>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</si>
  <si>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</si>
  <si>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</si>
  <si>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</si>
  <si>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</si>
  <si>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</si>
  <si>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</si>
  <si>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</si>
  <si>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</si>
  <si>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</si>
  <si>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</si>
  <si>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</si>
  <si>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</si>
  <si>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</si>
  <si>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</si>
  <si>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</si>
  <si>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</si>
  <si>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</si>
  <si>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</si>
  <si>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</si>
  <si>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</si>
  <si>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</si>
  <si>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</si>
  <si>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</si>
  <si>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</si>
  <si>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</si>
  <si>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</si>
  <si>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</si>
  <si>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</si>
  <si>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</si>
  <si>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</si>
  <si>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</si>
  <si>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</si>
  <si>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</si>
  <si>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</si>
  <si>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</si>
  <si>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</si>
  <si>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</si>
  <si>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</si>
  <si>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</si>
  <si>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</si>
  <si>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</si>
  <si>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</si>
  <si>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</si>
  <si>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</si>
  <si>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</si>
  <si>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</si>
  <si>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</si>
  <si>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</si>
  <si>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</si>
  <si>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</si>
  <si>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</si>
  <si>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</si>
  <si>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</si>
  <si>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</si>
  <si>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</si>
  <si>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</si>
  <si>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</si>
  <si>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</si>
  <si>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</si>
  <si>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</si>
  <si>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</si>
  <si>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</si>
  <si>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</si>
  <si>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</si>
  <si>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</si>
  <si>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</si>
  <si>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資産の老朽化度合を表す指標です。類似団体と比較すると高い割合となっており、計画的に施設の更新を行う必要があります。
②管路経年化率
　水道管の老朽化度合を表す指標です。類似団体と比較しても高い割合で推移しています。
③管路更新率
　水道管を更新した割合を表す指標です。類似団体と比較して低い割合となっており、計画的に老朽管更新を進める必要があります。</t>
    <rPh sb="159" eb="161">
      <t>ワリアイ</t>
    </rPh>
    <phoneticPr fontId="4"/>
  </si>
  <si>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短期的な債務に対する支払能力を表す指標です。類似団体より高い割合で、必要とされる基準100%を超えており、支払能力は備わっています。
④企業債残高対給水収益比率
　給水収益に対する企業債残高の割合を表す指標です。R02に簡易水道及び一部の飲料水供給施設の上水道への経営統合による一般会計からの企業債の移管に伴い、企業債残高が大幅に増加しました。R04は料金値上げによる給水収益の増加と企業債残高の減少により、当該比率は低下しました。
⑤料金回収率
　費用をどの程度料金収入で賄えているかを表した指標です。100％を下回っており、適切な料金収入の確保が求められます。
⑥給水原価
　水道水１㎥をつくるのにどのくらいの費用がかかっているかを表す指標です。類似団体より低く推移しています。
⑦施設利用率
　施設の配水能力に対する配水量を表す指標で、施設の利用状況等を表す指標です。類似団体より高い割合で施設を利用しています。
⑧有収率
　施設の稼働が収益にどのくらいつながっているかを判断する指標です。水道管路等の老朽化により類似団体よりも低い割合となっています。</t>
    <rPh sb="288" eb="292">
      <t>リョウキンネア</t>
    </rPh>
    <rPh sb="296" eb="298">
      <t>キュウスイ</t>
    </rPh>
    <rPh sb="298" eb="300">
      <t>シュウエキ</t>
    </rPh>
    <rPh sb="301" eb="303">
      <t>ゾウカ</t>
    </rPh>
    <rPh sb="304" eb="309">
      <t>キギョウサイザンダカ</t>
    </rPh>
    <rPh sb="310" eb="312">
      <t>ゲンショウ</t>
    </rPh>
    <rPh sb="316" eb="320">
      <t>トウガイヒリツ</t>
    </rPh>
    <rPh sb="321" eb="323">
      <t>テイカ</t>
    </rPh>
    <phoneticPr fontId="4"/>
  </si>
  <si>
    <t>　給水人口の減少等により経営は厳しさを増しています。水道施設や水道管の老朽化が進み、有収率を低下させる要因となっていることから、これらの更新を計画的に進めています。今後も料金収入の減少が見込まれ、財源確保が課題となっていることから、計画的に経費削減を行い、料金の見直しを検討する必要があります。</t>
    <rPh sb="135" eb="13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</si>
</sst>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
      <sz val="1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9" fillId="0" borderId="0" xfId="0" applyFont="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c:v>
                </c:pt>
                <c:pt idx="1">
                  <c:v>7.0000000000000007E-2</c:v>
                </c:pt>
                <c:pt idx="2">
                  <c:v>0.46</c:v>
                </c:pt>
                <c:pt idx="3">
                  <c:v>0.44</c:v>
                </c:pt>
                <c:pt idx="4">
                  <c:v>0.42</c:v>
                </c:pt>
              </c:numCache>
            </c:numRef>
          </c:val>
          <c:extLst>
            <c:ext xmlns:c16="http://schemas.microsoft.com/office/drawing/2014/chart" uri="{C3380CC4-5D6E-409C-BE32-E72D297353CC}">
              <c16:uniqueId val="{00000000-D6D3-4E02-8976-FF0D4073A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0.56999999999999995</c:v>
                </c:pt>
                <c:pt idx="3">
                  <c:v>0.52</c:v>
                </c:pt>
                <c:pt idx="4">
                  <c:v>0.48</c:v>
                </c:pt>
              </c:numCache>
            </c:numRef>
          </c:val>
          <c:smooth val="0"/>
          <c:extLst>
            <c:ext xmlns:c16="http://schemas.microsoft.com/office/drawing/2014/chart" uri="{C3380CC4-5D6E-409C-BE32-E72D297353CC}">
              <c16:uniqueId val="{00000001-D6D3-4E02-8976-FF0D4073A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66.09</c:v>
                </c:pt>
                <c:pt idx="1">
                  <c:v>64.12</c:v>
                </c:pt>
                <c:pt idx="2">
                  <c:v>74.97</c:v>
                </c:pt>
                <c:pt idx="3">
                  <c:v>72.900000000000006</c:v>
                </c:pt>
                <c:pt idx="4">
                  <c:v>71.61</c:v>
                </c:pt>
              </c:numCache>
            </c:numRef>
          </c:val>
          <c:extLst>
            <c:ext xmlns:c16="http://schemas.microsoft.com/office/drawing/2014/chart" uri="{C3380CC4-5D6E-409C-BE32-E72D297353CC}">
              <c16:uniqueId val="{00000000-B71D-4F5E-BBA6-85AB862B08C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60.12</c:v>
                </c:pt>
                <c:pt idx="3">
                  <c:v>60.34</c:v>
                </c:pt>
                <c:pt idx="4">
                  <c:v>59.54</c:v>
                </c:pt>
              </c:numCache>
            </c:numRef>
          </c:val>
          <c:smooth val="0"/>
          <c:extLst>
            <c:ext xmlns:c16="http://schemas.microsoft.com/office/drawing/2014/chart" uri="{C3380CC4-5D6E-409C-BE32-E72D297353CC}">
              <c16:uniqueId val="{00000001-B71D-4F5E-BBA6-85AB862B08C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79.08</c:v>
                </c:pt>
                <c:pt idx="1">
                  <c:v>78.7</c:v>
                </c:pt>
                <c:pt idx="2">
                  <c:v>80.78</c:v>
                </c:pt>
                <c:pt idx="3">
                  <c:v>79.09</c:v>
                </c:pt>
                <c:pt idx="4">
                  <c:v>77.48</c:v>
                </c:pt>
              </c:numCache>
            </c:numRef>
          </c:val>
          <c:extLst>
            <c:ext xmlns:c16="http://schemas.microsoft.com/office/drawing/2014/chart" uri="{C3380CC4-5D6E-409C-BE32-E72D297353CC}">
              <c16:uniqueId val="{00000000-6285-48C9-AAA6-2FD2DC7929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84.24</c:v>
                </c:pt>
                <c:pt idx="3">
                  <c:v>84.19</c:v>
                </c:pt>
                <c:pt idx="4">
                  <c:v>83.93</c:v>
                </c:pt>
              </c:numCache>
            </c:numRef>
          </c:val>
          <c:smooth val="0"/>
          <c:extLst>
            <c:ext xmlns:c16="http://schemas.microsoft.com/office/drawing/2014/chart" uri="{C3380CC4-5D6E-409C-BE32-E72D297353CC}">
              <c16:uniqueId val="{00000001-6285-48C9-AAA6-2FD2DC7929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113.38</c:v>
                </c:pt>
                <c:pt idx="1">
                  <c:v>104.99</c:v>
                </c:pt>
                <c:pt idx="2">
                  <c:v>105.54</c:v>
                </c:pt>
                <c:pt idx="3">
                  <c:v>102.71</c:v>
                </c:pt>
                <c:pt idx="4">
                  <c:v>102.34</c:v>
                </c:pt>
              </c:numCache>
            </c:numRef>
          </c:val>
          <c:extLst>
            <c:ext xmlns:c16="http://schemas.microsoft.com/office/drawing/2014/chart" uri="{C3380CC4-5D6E-409C-BE32-E72D297353CC}">
              <c16:uniqueId val="{00000000-D2CD-4BF5-8638-5B807FEE1D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108.83</c:v>
                </c:pt>
                <c:pt idx="3">
                  <c:v>109.23</c:v>
                </c:pt>
                <c:pt idx="4">
                  <c:v>108.04</c:v>
                </c:pt>
              </c:numCache>
            </c:numRef>
          </c:val>
          <c:smooth val="0"/>
          <c:extLst>
            <c:ext xmlns:c16="http://schemas.microsoft.com/office/drawing/2014/chart" uri="{C3380CC4-5D6E-409C-BE32-E72D297353CC}">
              <c16:uniqueId val="{00000001-D2CD-4BF5-8638-5B807FEE1D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42.98</c:v>
                </c:pt>
                <c:pt idx="1">
                  <c:v>43.43</c:v>
                </c:pt>
                <c:pt idx="2">
                  <c:v>56.28</c:v>
                </c:pt>
                <c:pt idx="3">
                  <c:v>57.41</c:v>
                </c:pt>
                <c:pt idx="4">
                  <c:v>58.72</c:v>
                </c:pt>
              </c:numCache>
            </c:numRef>
          </c:val>
          <c:extLst>
            <c:ext xmlns:c16="http://schemas.microsoft.com/office/drawing/2014/chart" uri="{C3380CC4-5D6E-409C-BE32-E72D297353CC}">
              <c16:uniqueId val="{00000000-8425-4000-B210-A6BDD72673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48.83</c:v>
                </c:pt>
                <c:pt idx="3">
                  <c:v>49.96</c:v>
                </c:pt>
                <c:pt idx="4">
                  <c:v>50.82</c:v>
                </c:pt>
              </c:numCache>
            </c:numRef>
          </c:val>
          <c:smooth val="0"/>
          <c:extLst>
            <c:ext xmlns:c16="http://schemas.microsoft.com/office/drawing/2014/chart" uri="{C3380CC4-5D6E-409C-BE32-E72D297353CC}">
              <c16:uniqueId val="{00000001-8425-4000-B210-A6BDD72673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16.77</c:v>
                </c:pt>
                <c:pt idx="1">
                  <c:v>16.89</c:v>
                </c:pt>
                <c:pt idx="2">
                  <c:v>20.98</c:v>
                </c:pt>
                <c:pt idx="3">
                  <c:v>23.52</c:v>
                </c:pt>
                <c:pt idx="4">
                  <c:v>26.44</c:v>
                </c:pt>
              </c:numCache>
            </c:numRef>
          </c:val>
          <c:extLst>
            <c:ext xmlns:c16="http://schemas.microsoft.com/office/drawing/2014/chart" uri="{C3380CC4-5D6E-409C-BE32-E72D297353CC}">
              <c16:uniqueId val="{00000000-89AA-44C6-98F2-90399F73B8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18.18</c:v>
                </c:pt>
                <c:pt idx="3">
                  <c:v>19.32</c:v>
                </c:pt>
                <c:pt idx="4">
                  <c:v>21.16</c:v>
                </c:pt>
              </c:numCache>
            </c:numRef>
          </c:val>
          <c:smooth val="0"/>
          <c:extLst>
            <c:ext xmlns:c16="http://schemas.microsoft.com/office/drawing/2014/chart" uri="{C3380CC4-5D6E-409C-BE32-E72D297353CC}">
              <c16:uniqueId val="{00000001-89AA-44C6-98F2-90399F73B8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41-48EC-A839-599E9B6A55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4.34</c:v>
                </c:pt>
                <c:pt idx="3">
                  <c:v>4.6900000000000004</c:v>
                </c:pt>
                <c:pt idx="4">
                  <c:v>4.72</c:v>
                </c:pt>
              </c:numCache>
            </c:numRef>
          </c:val>
          <c:smooth val="0"/>
          <c:extLst>
            <c:ext xmlns:c16="http://schemas.microsoft.com/office/drawing/2014/chart" uri="{C3380CC4-5D6E-409C-BE32-E72D297353CC}">
              <c16:uniqueId val="{00000001-9F41-48EC-A839-599E9B6A55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450.71</c:v>
                </c:pt>
                <c:pt idx="1">
                  <c:v>418.35</c:v>
                </c:pt>
                <c:pt idx="2">
                  <c:v>269.75</c:v>
                </c:pt>
                <c:pt idx="3">
                  <c:v>398.42</c:v>
                </c:pt>
                <c:pt idx="4">
                  <c:v>381.03</c:v>
                </c:pt>
              </c:numCache>
            </c:numRef>
          </c:val>
          <c:extLst>
            <c:ext xmlns:c16="http://schemas.microsoft.com/office/drawing/2014/chart" uri="{C3380CC4-5D6E-409C-BE32-E72D297353CC}">
              <c16:uniqueId val="{00000000-D27B-4270-9D3C-C971A5ED92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327.77</c:v>
                </c:pt>
                <c:pt idx="3">
                  <c:v>338.02</c:v>
                </c:pt>
                <c:pt idx="4">
                  <c:v>345.94</c:v>
                </c:pt>
              </c:numCache>
            </c:numRef>
          </c:val>
          <c:smooth val="0"/>
          <c:extLst>
            <c:ext xmlns:c16="http://schemas.microsoft.com/office/drawing/2014/chart" uri="{C3380CC4-5D6E-409C-BE32-E72D297353CC}">
              <c16:uniqueId val="{00000001-D27B-4270-9D3C-C971A5ED92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267.74</c:v>
                </c:pt>
                <c:pt idx="1">
                  <c:v>268.60000000000002</c:v>
                </c:pt>
                <c:pt idx="2">
                  <c:v>426.37</c:v>
                </c:pt>
                <c:pt idx="3">
                  <c:v>433.17</c:v>
                </c:pt>
                <c:pt idx="4">
                  <c:v>390.72</c:v>
                </c:pt>
              </c:numCache>
            </c:numRef>
          </c:val>
          <c:extLst>
            <c:ext xmlns:c16="http://schemas.microsoft.com/office/drawing/2014/chart" uri="{C3380CC4-5D6E-409C-BE32-E72D297353CC}">
              <c16:uniqueId val="{00000000-1792-4D2A-91B4-E92CFB8B82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397.1</c:v>
                </c:pt>
                <c:pt idx="3">
                  <c:v>379.91</c:v>
                </c:pt>
                <c:pt idx="4">
                  <c:v>386.61</c:v>
                </c:pt>
              </c:numCache>
            </c:numRef>
          </c:val>
          <c:smooth val="0"/>
          <c:extLst>
            <c:ext xmlns:c16="http://schemas.microsoft.com/office/drawing/2014/chart" uri="{C3380CC4-5D6E-409C-BE32-E72D297353CC}">
              <c16:uniqueId val="{00000001-1792-4D2A-91B4-E92CFB8B82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c:v>
                </c:pt>
                <c:pt idx="1">
                  <c:v>88.28</c:v>
                </c:pt>
                <c:pt idx="2">
                  <c:v>90.79</c:v>
                </c:pt>
                <c:pt idx="3">
                  <c:v>86.97</c:v>
                </c:pt>
                <c:pt idx="4">
                  <c:v>88.3</c:v>
                </c:pt>
              </c:numCache>
            </c:numRef>
          </c:val>
          <c:extLst>
            <c:ext xmlns:c16="http://schemas.microsoft.com/office/drawing/2014/chart" uri="{C3380CC4-5D6E-409C-BE32-E72D297353CC}">
              <c16:uniqueId val="{00000000-012C-4B4C-BF4F-23225306DF9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95.79</c:v>
                </c:pt>
                <c:pt idx="3">
                  <c:v>98.3</c:v>
                </c:pt>
                <c:pt idx="4">
                  <c:v>93.82</c:v>
                </c:pt>
              </c:numCache>
            </c:numRef>
          </c:val>
          <c:smooth val="0"/>
          <c:extLst>
            <c:ext xmlns:c16="http://schemas.microsoft.com/office/drawing/2014/chart" uri="{C3380CC4-5D6E-409C-BE32-E72D297353CC}">
              <c16:uniqueId val="{00000001-012C-4B4C-BF4F-23225306DF9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144.97999999999999</c:v>
                </c:pt>
                <c:pt idx="1">
                  <c:v>159.6</c:v>
                </c:pt>
                <c:pt idx="2">
                  <c:v>154.97999999999999</c:v>
                </c:pt>
                <c:pt idx="3">
                  <c:v>162.04</c:v>
                </c:pt>
                <c:pt idx="4">
                  <c:v>174.69</c:v>
                </c:pt>
              </c:numCache>
            </c:numRef>
          </c:val>
          <c:extLst>
            <c:ext xmlns:c16="http://schemas.microsoft.com/office/drawing/2014/chart" uri="{C3380CC4-5D6E-409C-BE32-E72D297353CC}">
              <c16:uniqueId val="{00000000-2BF6-4E1F-B0F2-77819A357A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171.13</c:v>
                </c:pt>
                <c:pt idx="3">
                  <c:v>173.7</c:v>
                </c:pt>
                <c:pt idx="4">
                  <c:v>178.94</c:v>
                </c:pt>
              </c:numCache>
            </c:numRef>
          </c:val>
          <c:smooth val="0"/>
          <c:extLst>
            <c:ext xmlns:c16="http://schemas.microsoft.com/office/drawing/2014/chart" uri="{C3380CC4-5D6E-409C-BE32-E72D297353CC}">
              <c16:uniqueId val="{00000001-2BF6-4E1F-B0F2-77819A357A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岩手県　宮古市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77"/>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9" t="s">
        <v>9</v>
      </c>
      <c r="BM7" s="90"/>
      <c r="BN7" s="90"/>
      <c r="BO7" s="90"/>
      <c r="BP7" s="90"/>
      <c r="BQ7" s="90"/>
      <c r="BR7" s="90"/>
      <c r="BS7" s="90"/>
      <c r="BT7" s="90"/>
      <c r="BU7" s="90"/>
      <c r="BV7" s="90"/>
      <c r="BW7" s="90"/>
      <c r="BX7" s="90"/>
      <c r="BY7" s="91"/>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2"/>
      <c r="AL8" s="76">
        <f>データ!$R$6</f>
        <v>48038</v>
      </c>
      <c r="AM8" s="76"/>
      <c r="AN8" s="76"/>
      <c r="AO8" s="76"/>
      <c r="AP8" s="76"/>
      <c r="AQ8" s="76"/>
      <c r="AR8" s="76"/>
      <c r="AS8" s="76"/>
      <c r="AT8" s="38">
        <f>データ!$S$6</f>
        <v>1259.1500000000001</v>
      </c>
      <c r="AU8" s="39"/>
      <c r="AV8" s="39"/>
      <c r="AW8" s="39"/>
      <c r="AX8" s="39"/>
      <c r="AY8" s="39"/>
      <c r="AZ8" s="39"/>
      <c r="BA8" s="39"/>
      <c r="BB8" s="59">
        <f>データ!$T$6</f>
        <v>38.15</v>
      </c>
      <c r="BC8" s="59"/>
      <c r="BD8" s="59"/>
      <c r="BE8" s="59"/>
      <c r="BF8" s="59"/>
      <c r="BG8" s="59"/>
      <c r="BH8" s="59"/>
      <c r="BI8" s="59"/>
      <c r="BJ8" s="3"/>
      <c r="BK8" s="3"/>
      <c r="BL8" s="78" t="s">
        <v>10</v>
      </c>
      <c r="BM8" s="79"/>
      <c r="BN8" s="80" t="s">
        <v>11</v>
      </c>
      <c r="BO8" s="80"/>
      <c r="BP8" s="80"/>
      <c r="BQ8" s="80"/>
      <c r="BR8" s="80"/>
      <c r="BS8" s="80"/>
      <c r="BT8" s="80"/>
      <c r="BU8" s="80"/>
      <c r="BV8" s="80"/>
      <c r="BW8" s="80"/>
      <c r="BX8" s="80"/>
      <c r="BY8" s="81"/>
    </row>
    <row r="9" spans="1:78" ht="18.75" customHeight="1" x14ac:dyDescent="0.15">
      <c r="A9" s="2"/>
      <c r="B9" s="49" t="s">
        <v>12</v>
      </c>
      <c r="C9" s="50"/>
      <c r="D9" s="50"/>
      <c r="E9" s="50"/>
      <c r="F9" s="50"/>
      <c r="G9" s="50"/>
      <c r="H9" s="50"/>
      <c r="I9" s="49" t="s">
        <v>13</v>
      </c>
      <c r="J9" s="50"/>
      <c r="K9" s="50"/>
      <c r="L9" s="50"/>
      <c r="M9" s="50"/>
      <c r="N9" s="50"/>
      <c r="O9" s="77"/>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8" t="str">
        <f>データ!$N$6</f>
        <v>-</v>
      </c>
      <c r="C10" s="39"/>
      <c r="D10" s="39"/>
      <c r="E10" s="39"/>
      <c r="F10" s="39"/>
      <c r="G10" s="39"/>
      <c r="H10" s="39"/>
      <c r="I10" s="38">
        <f>データ!$O$6</f>
        <v>78.400000000000006</v>
      </c>
      <c r="J10" s="39"/>
      <c r="K10" s="39"/>
      <c r="L10" s="39"/>
      <c r="M10" s="39"/>
      <c r="N10" s="39"/>
      <c r="O10" s="75"/>
      <c r="P10" s="59">
        <f>データ!$P$6</f>
        <v>99.01</v>
      </c>
      <c r="Q10" s="59"/>
      <c r="R10" s="59"/>
      <c r="S10" s="59"/>
      <c r="T10" s="59"/>
      <c r="U10" s="59"/>
      <c r="V10" s="59"/>
      <c r="W10" s="76">
        <f>データ!$Q$6</f>
        <v>2717</v>
      </c>
      <c r="X10" s="76"/>
      <c r="Y10" s="76"/>
      <c r="Z10" s="76"/>
      <c r="AA10" s="76"/>
      <c r="AB10" s="76"/>
      <c r="AC10" s="76"/>
      <c r="AD10" s="2"/>
      <c r="AE10" s="2"/>
      <c r="AF10" s="2"/>
      <c r="AG10" s="2"/>
      <c r="AH10" s="2"/>
      <c r="AI10" s="2"/>
      <c r="AJ10" s="2"/>
      <c r="AK10" s="2"/>
      <c r="AL10" s="76">
        <f>データ!$U$6</f>
        <v>47022</v>
      </c>
      <c r="AM10" s="76"/>
      <c r="AN10" s="76"/>
      <c r="AO10" s="76"/>
      <c r="AP10" s="76"/>
      <c r="AQ10" s="76"/>
      <c r="AR10" s="76"/>
      <c r="AS10" s="76"/>
      <c r="AT10" s="38">
        <f>データ!$V$6</f>
        <v>94.36</v>
      </c>
      <c r="AU10" s="39"/>
      <c r="AV10" s="39"/>
      <c r="AW10" s="39"/>
      <c r="AX10" s="39"/>
      <c r="AY10" s="39"/>
      <c r="AZ10" s="39"/>
      <c r="BA10" s="39"/>
      <c r="BB10" s="59">
        <f>データ!$W$6</f>
        <v>498.33</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69" t="s">
        <v>25</v>
      </c>
      <c r="BM14" s="70"/>
      <c r="BN14" s="70"/>
      <c r="BO14" s="70"/>
      <c r="BP14" s="70"/>
      <c r="BQ14" s="70"/>
      <c r="BR14" s="70"/>
      <c r="BS14" s="70"/>
      <c r="BT14" s="70"/>
      <c r="BU14" s="70"/>
      <c r="BV14" s="70"/>
      <c r="BW14" s="70"/>
      <c r="BX14" s="70"/>
      <c r="BY14" s="70"/>
      <c r="BZ14" s="71"/>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110</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3"/>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3"/>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3"/>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3"/>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3"/>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3"/>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3"/>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3"/>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3"/>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3"/>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3"/>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3"/>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3"/>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3"/>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3"/>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c r="BL83" s="31"/>
      <c r="BM83" s="31"/>
      <c r="BN83" s="31"/>
      <c r="BO83" s="31"/>
      <c r="BP83" s="31"/>
      <c r="BQ83" s="31"/>
      <c r="BR83" s="31"/>
      <c r="BS83" s="31"/>
      <c r="BT83" s="31"/>
      <c r="BU83" s="31"/>
      <c r="BV83" s="31"/>
      <c r="BW83" s="31"/>
      <c r="BX83" s="31"/>
      <c r="BY83" s="31"/>
      <c r="BZ83" s="31"/>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ne2tD+rAzCYlThMuDtbVA34ngbRlLfH4kyPqR2IOLQgcgglUE1Pco1Rcx38uwuZs7cZVazLwn2BNS5GxyKlQ==" saltValue="vMs7hIinIica5BwwCwON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15" t="s">
        <v>53</v>
      </c>
      <c r="B4" s="17"/>
      <c r="C4" s="17"/>
      <c r="D4" s="17"/>
      <c r="E4" s="17"/>
      <c r="F4" s="17"/>
      <c r="G4" s="17"/>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32026</v>
      </c>
      <c r="D6" s="20">
        <f t="shared" si="3"/>
        <v>46</v>
      </c>
      <c r="E6" s="20">
        <f t="shared" si="3"/>
        <v>1</v>
      </c>
      <c r="F6" s="20">
        <f t="shared" si="3"/>
        <v>0</v>
      </c>
      <c r="G6" s="20">
        <f t="shared" si="3"/>
        <v>1</v>
      </c>
      <c r="H6" s="20" t="str">
        <f t="shared" si="3"/>
        <v>岩手県　宮古市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78.400000000000006</v>
      </c>
      <c r="P6" s="21">
        <f t="shared" si="3"/>
        <v>99.01</v>
      </c>
      <c r="Q6" s="21">
        <f t="shared" si="3"/>
        <v>2717</v>
      </c>
      <c r="R6" s="21">
        <f t="shared" si="3"/>
        <v>48038</v>
      </c>
      <c r="S6" s="21">
        <f t="shared" si="3"/>
        <v>1259.1500000000001</v>
      </c>
      <c r="T6" s="21">
        <f t="shared" si="3"/>
        <v>38.15</v>
      </c>
      <c r="U6" s="21">
        <f t="shared" si="3"/>
        <v>47022</v>
      </c>
      <c r="V6" s="21">
        <f t="shared" si="3"/>
        <v>94.36</v>
      </c>
      <c r="W6" s="21">
        <f t="shared" si="3"/>
        <v>498.33</v>
      </c>
      <c r="X6" s="22">
        <f>IF(X7="",NA(),X7)</f>
        <v>113.38</v>
      </c>
      <c r="Y6" s="22">
        <f t="shared" ref="Y6:AG6" si="4">IF(Y7="",NA(),Y7)</f>
        <v>104.99</v>
      </c>
      <c r="Z6" s="22">
        <f t="shared" si="4"/>
        <v>105.54</v>
      </c>
      <c r="AA6" s="22">
        <f t="shared" si="4"/>
        <v>102.71</v>
      </c>
      <c r="AB6" s="22">
        <f t="shared" si="4"/>
        <v>102.34</v>
      </c>
      <c r="AC6" s="22">
        <f t="shared" si="4"/>
        <v>111.44</v>
      </c>
      <c r="AD6" s="22">
        <f t="shared" si="4"/>
        <v>111.17</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4.34</v>
      </c>
      <c r="AQ6" s="22">
        <f t="shared" si="5"/>
        <v>4.6900000000000004</v>
      </c>
      <c r="AR6" s="22">
        <f t="shared" si="5"/>
        <v>4.72</v>
      </c>
      <c r="AS6" s="21" t="str">
        <f>IF(AS7="","",IF(AS7="-","【-】","【"&amp;SUBSTITUTE(TEXT(AS7,"#,##0.00"),"-","△")&amp;"】"))</f>
        <v>【1.34】</v>
      </c>
      <c r="AT6" s="22">
        <f>IF(AT7="",NA(),AT7)</f>
        <v>450.71</v>
      </c>
      <c r="AU6" s="22">
        <f t="shared" ref="AU6:BC6" si="6">IF(AU7="",NA(),AU7)</f>
        <v>418.35</v>
      </c>
      <c r="AV6" s="22">
        <f t="shared" si="6"/>
        <v>269.75</v>
      </c>
      <c r="AW6" s="22">
        <f t="shared" si="6"/>
        <v>398.42</v>
      </c>
      <c r="AX6" s="22">
        <f t="shared" si="6"/>
        <v>381.03</v>
      </c>
      <c r="AY6" s="22">
        <f t="shared" si="6"/>
        <v>349.83</v>
      </c>
      <c r="AZ6" s="22">
        <f t="shared" si="6"/>
        <v>360.86</v>
      </c>
      <c r="BA6" s="22">
        <f t="shared" si="6"/>
        <v>327.77</v>
      </c>
      <c r="BB6" s="22">
        <f t="shared" si="6"/>
        <v>338.02</v>
      </c>
      <c r="BC6" s="22">
        <f t="shared" si="6"/>
        <v>345.94</v>
      </c>
      <c r="BD6" s="21" t="str">
        <f>IF(BD7="","",IF(BD7="-","【-】","【"&amp;SUBSTITUTE(TEXT(BD7,"#,##0.00"),"-","△")&amp;"】"))</f>
        <v>【252.29】</v>
      </c>
      <c r="BE6" s="22">
        <f>IF(BE7="",NA(),BE7)</f>
        <v>267.74</v>
      </c>
      <c r="BF6" s="22">
        <f t="shared" ref="BF6:BN6" si="7">IF(BF7="",NA(),BF7)</f>
        <v>268.60000000000002</v>
      </c>
      <c r="BG6" s="22">
        <f t="shared" si="7"/>
        <v>426.37</v>
      </c>
      <c r="BH6" s="22">
        <f t="shared" si="7"/>
        <v>433.17</v>
      </c>
      <c r="BI6" s="22">
        <f t="shared" si="7"/>
        <v>390.72</v>
      </c>
      <c r="BJ6" s="22">
        <f t="shared" si="7"/>
        <v>314.87</v>
      </c>
      <c r="BK6" s="22">
        <f t="shared" si="7"/>
        <v>309.27999999999997</v>
      </c>
      <c r="BL6" s="22">
        <f t="shared" si="7"/>
        <v>397.1</v>
      </c>
      <c r="BM6" s="22">
        <f t="shared" si="7"/>
        <v>379.91</v>
      </c>
      <c r="BN6" s="22">
        <f t="shared" si="7"/>
        <v>386.61</v>
      </c>
      <c r="BO6" s="21" t="str">
        <f>IF(BO7="","",IF(BO7="-","【-】","【"&amp;SUBSTITUTE(TEXT(BO7,"#,##0.00"),"-","△")&amp;"】"))</f>
        <v>【268.07】</v>
      </c>
      <c r="BP6" s="22">
        <f>IF(BP7="",NA(),BP7)</f>
        <v>97</v>
      </c>
      <c r="BQ6" s="22">
        <f t="shared" ref="BQ6:BY6" si="8">IF(BQ7="",NA(),BQ7)</f>
        <v>88.28</v>
      </c>
      <c r="BR6" s="22">
        <f t="shared" si="8"/>
        <v>90.79</v>
      </c>
      <c r="BS6" s="22">
        <f t="shared" si="8"/>
        <v>86.97</v>
      </c>
      <c r="BT6" s="22">
        <f t="shared" si="8"/>
        <v>88.3</v>
      </c>
      <c r="BU6" s="22">
        <f t="shared" si="8"/>
        <v>103.54</v>
      </c>
      <c r="BV6" s="22">
        <f t="shared" si="8"/>
        <v>103.32</v>
      </c>
      <c r="BW6" s="22">
        <f t="shared" si="8"/>
        <v>95.79</v>
      </c>
      <c r="BX6" s="22">
        <f t="shared" si="8"/>
        <v>98.3</v>
      </c>
      <c r="BY6" s="22">
        <f t="shared" si="8"/>
        <v>93.82</v>
      </c>
      <c r="BZ6" s="21" t="str">
        <f>IF(BZ7="","",IF(BZ7="-","【-】","【"&amp;SUBSTITUTE(TEXT(BZ7,"#,##0.00"),"-","△")&amp;"】"))</f>
        <v>【97.47】</v>
      </c>
      <c r="CA6" s="22">
        <f>IF(CA7="",NA(),CA7)</f>
        <v>144.97999999999999</v>
      </c>
      <c r="CB6" s="22">
        <f t="shared" ref="CB6:CJ6" si="9">IF(CB7="",NA(),CB7)</f>
        <v>159.6</v>
      </c>
      <c r="CC6" s="22">
        <f t="shared" si="9"/>
        <v>154.97999999999999</v>
      </c>
      <c r="CD6" s="22">
        <f t="shared" si="9"/>
        <v>162.04</v>
      </c>
      <c r="CE6" s="22">
        <f t="shared" si="9"/>
        <v>174.69</v>
      </c>
      <c r="CF6" s="22">
        <f t="shared" si="9"/>
        <v>167.46</v>
      </c>
      <c r="CG6" s="22">
        <f t="shared" si="9"/>
        <v>168.56</v>
      </c>
      <c r="CH6" s="22">
        <f t="shared" si="9"/>
        <v>171.13</v>
      </c>
      <c r="CI6" s="22">
        <f t="shared" si="9"/>
        <v>173.7</v>
      </c>
      <c r="CJ6" s="22">
        <f t="shared" si="9"/>
        <v>178.94</v>
      </c>
      <c r="CK6" s="21" t="str">
        <f>IF(CK7="","",IF(CK7="-","【-】","【"&amp;SUBSTITUTE(TEXT(CK7,"#,##0.00"),"-","△")&amp;"】"))</f>
        <v>【174.75】</v>
      </c>
      <c r="CL6" s="22">
        <f>IF(CL7="",NA(),CL7)</f>
        <v>66.09</v>
      </c>
      <c r="CM6" s="22">
        <f t="shared" ref="CM6:CU6" si="10">IF(CM7="",NA(),CM7)</f>
        <v>64.12</v>
      </c>
      <c r="CN6" s="22">
        <f t="shared" si="10"/>
        <v>74.97</v>
      </c>
      <c r="CO6" s="22">
        <f t="shared" si="10"/>
        <v>72.900000000000006</v>
      </c>
      <c r="CP6" s="22">
        <f t="shared" si="10"/>
        <v>71.61</v>
      </c>
      <c r="CQ6" s="22">
        <f t="shared" si="10"/>
        <v>59.46</v>
      </c>
      <c r="CR6" s="22">
        <f t="shared" si="10"/>
        <v>59.51</v>
      </c>
      <c r="CS6" s="22">
        <f t="shared" si="10"/>
        <v>60.12</v>
      </c>
      <c r="CT6" s="22">
        <f t="shared" si="10"/>
        <v>60.34</v>
      </c>
      <c r="CU6" s="22">
        <f t="shared" si="10"/>
        <v>59.54</v>
      </c>
      <c r="CV6" s="21" t="str">
        <f>IF(CV7="","",IF(CV7="-","【-】","【"&amp;SUBSTITUTE(TEXT(CV7,"#,##0.00"),"-","△")&amp;"】"))</f>
        <v>【59.97】</v>
      </c>
      <c r="CW6" s="22">
        <f>IF(CW7="",NA(),CW7)</f>
        <v>79.08</v>
      </c>
      <c r="CX6" s="22">
        <f t="shared" ref="CX6:DF6" si="11">IF(CX7="",NA(),CX7)</f>
        <v>78.7</v>
      </c>
      <c r="CY6" s="22">
        <f t="shared" si="11"/>
        <v>80.78</v>
      </c>
      <c r="CZ6" s="22">
        <f t="shared" si="11"/>
        <v>79.09</v>
      </c>
      <c r="DA6" s="22">
        <f t="shared" si="11"/>
        <v>77.48</v>
      </c>
      <c r="DB6" s="22">
        <f t="shared" si="11"/>
        <v>87.41</v>
      </c>
      <c r="DC6" s="22">
        <f t="shared" si="11"/>
        <v>87.08</v>
      </c>
      <c r="DD6" s="22">
        <f t="shared" si="11"/>
        <v>84.24</v>
      </c>
      <c r="DE6" s="22">
        <f t="shared" si="11"/>
        <v>84.19</v>
      </c>
      <c r="DF6" s="22">
        <f t="shared" si="11"/>
        <v>83.93</v>
      </c>
      <c r="DG6" s="21" t="str">
        <f>IF(DG7="","",IF(DG7="-","【-】","【"&amp;SUBSTITUTE(TEXT(DG7,"#,##0.00"),"-","△")&amp;"】"))</f>
        <v>【89.76】</v>
      </c>
      <c r="DH6" s="22">
        <f>IF(DH7="",NA(),DH7)</f>
        <v>42.98</v>
      </c>
      <c r="DI6" s="22">
        <f t="shared" ref="DI6:DQ6" si="12">IF(DI7="",NA(),DI7)</f>
        <v>43.43</v>
      </c>
      <c r="DJ6" s="22">
        <f t="shared" si="12"/>
        <v>56.28</v>
      </c>
      <c r="DK6" s="22">
        <f t="shared" si="12"/>
        <v>57.41</v>
      </c>
      <c r="DL6" s="22">
        <f t="shared" si="12"/>
        <v>58.72</v>
      </c>
      <c r="DM6" s="22">
        <f t="shared" si="12"/>
        <v>47.62</v>
      </c>
      <c r="DN6" s="22">
        <f t="shared" si="12"/>
        <v>48.55</v>
      </c>
      <c r="DO6" s="22">
        <f t="shared" si="12"/>
        <v>48.83</v>
      </c>
      <c r="DP6" s="22">
        <f t="shared" si="12"/>
        <v>49.96</v>
      </c>
      <c r="DQ6" s="22">
        <f t="shared" si="12"/>
        <v>50.82</v>
      </c>
      <c r="DR6" s="21" t="str">
        <f>IF(DR7="","",IF(DR7="-","【-】","【"&amp;SUBSTITUTE(TEXT(DR7,"#,##0.00"),"-","△")&amp;"】"))</f>
        <v>【51.51】</v>
      </c>
      <c r="DS6" s="22">
        <f>IF(DS7="",NA(),DS7)</f>
        <v>16.77</v>
      </c>
      <c r="DT6" s="22">
        <f t="shared" ref="DT6:EB6" si="13">IF(DT7="",NA(),DT7)</f>
        <v>16.89</v>
      </c>
      <c r="DU6" s="22">
        <f t="shared" si="13"/>
        <v>20.98</v>
      </c>
      <c r="DV6" s="22">
        <f t="shared" si="13"/>
        <v>23.52</v>
      </c>
      <c r="DW6" s="22">
        <f t="shared" si="13"/>
        <v>26.44</v>
      </c>
      <c r="DX6" s="22">
        <f t="shared" si="13"/>
        <v>16.27</v>
      </c>
      <c r="DY6" s="22">
        <f t="shared" si="13"/>
        <v>17.11</v>
      </c>
      <c r="DZ6" s="22">
        <f t="shared" si="13"/>
        <v>18.18</v>
      </c>
      <c r="EA6" s="22">
        <f t="shared" si="13"/>
        <v>19.32</v>
      </c>
      <c r="EB6" s="22">
        <f t="shared" si="13"/>
        <v>21.16</v>
      </c>
      <c r="EC6" s="21" t="str">
        <f>IF(EC7="","",IF(EC7="-","【-】","【"&amp;SUBSTITUTE(TEXT(EC7,"#,##0.00"),"-","△")&amp;"】"))</f>
        <v>【23.75】</v>
      </c>
      <c r="ED6" s="22">
        <f>IF(ED7="",NA(),ED7)</f>
        <v>1.2</v>
      </c>
      <c r="EE6" s="22">
        <f t="shared" ref="EE6:EM6" si="14">IF(EE7="",NA(),EE7)</f>
        <v>7.0000000000000007E-2</v>
      </c>
      <c r="EF6" s="22">
        <f t="shared" si="14"/>
        <v>0.46</v>
      </c>
      <c r="EG6" s="22">
        <f t="shared" si="14"/>
        <v>0.44</v>
      </c>
      <c r="EH6" s="22">
        <f t="shared" si="14"/>
        <v>0.42</v>
      </c>
      <c r="EI6" s="22">
        <f t="shared" si="14"/>
        <v>0.63</v>
      </c>
      <c r="EJ6" s="22">
        <f t="shared" si="14"/>
        <v>0.63</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32026</v>
      </c>
      <c r="D7" s="24">
        <v>46</v>
      </c>
      <c r="E7" s="24">
        <v>1</v>
      </c>
      <c r="F7" s="24">
        <v>0</v>
      </c>
      <c r="G7" s="24">
        <v>1</v>
      </c>
      <c r="H7" s="24" t="s">
        <v>93</v>
      </c>
      <c r="I7" s="24" t="s">
        <v>94</v>
      </c>
      <c r="J7" s="24" t="s">
        <v>95</v>
      </c>
      <c r="K7" s="24" t="s">
        <v>96</v>
      </c>
      <c r="L7" s="24" t="s">
        <v>97</v>
      </c>
      <c r="M7" s="24" t="s">
        <v>98</v>
      </c>
      <c r="N7" s="25" t="s">
        <v>99</v>
      </c>
      <c r="O7" s="25">
        <v>78.400000000000006</v>
      </c>
      <c r="P7" s="25">
        <v>99.01</v>
      </c>
      <c r="Q7" s="25">
        <v>2717</v>
      </c>
      <c r="R7" s="25">
        <v>48038</v>
      </c>
      <c r="S7" s="25">
        <v>1259.1500000000001</v>
      </c>
      <c r="T7" s="25">
        <v>38.15</v>
      </c>
      <c r="U7" s="25">
        <v>47022</v>
      </c>
      <c r="V7" s="25">
        <v>94.36</v>
      </c>
      <c r="W7" s="25">
        <v>498.33</v>
      </c>
      <c r="X7" s="25">
        <v>113.38</v>
      </c>
      <c r="Y7" s="25">
        <v>104.99</v>
      </c>
      <c r="Z7" s="25">
        <v>105.54</v>
      </c>
      <c r="AA7" s="25">
        <v>102.71</v>
      </c>
      <c r="AB7" s="25">
        <v>102.34</v>
      </c>
      <c r="AC7" s="25">
        <v>111.44</v>
      </c>
      <c r="AD7" s="25">
        <v>111.17</v>
      </c>
      <c r="AE7" s="25">
        <v>108.83</v>
      </c>
      <c r="AF7" s="25">
        <v>109.23</v>
      </c>
      <c r="AG7" s="25">
        <v>108.04</v>
      </c>
      <c r="AH7" s="25">
        <v>108.7</v>
      </c>
      <c r="AI7" s="25">
        <v>0</v>
      </c>
      <c r="AJ7" s="25">
        <v>0</v>
      </c>
      <c r="AK7" s="25">
        <v>0</v>
      </c>
      <c r="AL7" s="25">
        <v>0</v>
      </c>
      <c r="AM7" s="25">
        <v>0</v>
      </c>
      <c r="AN7" s="25">
        <v>1.03</v>
      </c>
      <c r="AO7" s="25">
        <v>0.78</v>
      </c>
      <c r="AP7" s="25">
        <v>4.34</v>
      </c>
      <c r="AQ7" s="25">
        <v>4.6900000000000004</v>
      </c>
      <c r="AR7" s="25">
        <v>4.72</v>
      </c>
      <c r="AS7" s="25">
        <v>1.34</v>
      </c>
      <c r="AT7" s="25">
        <v>450.71</v>
      </c>
      <c r="AU7" s="25">
        <v>418.35</v>
      </c>
      <c r="AV7" s="25">
        <v>269.75</v>
      </c>
      <c r="AW7" s="25">
        <v>398.42</v>
      </c>
      <c r="AX7" s="25">
        <v>381.03</v>
      </c>
      <c r="AY7" s="25">
        <v>349.83</v>
      </c>
      <c r="AZ7" s="25">
        <v>360.86</v>
      </c>
      <c r="BA7" s="25">
        <v>327.77</v>
      </c>
      <c r="BB7" s="25">
        <v>338.02</v>
      </c>
      <c r="BC7" s="25">
        <v>345.94</v>
      </c>
      <c r="BD7" s="25">
        <v>252.29</v>
      </c>
      <c r="BE7" s="25">
        <v>267.74</v>
      </c>
      <c r="BF7" s="25">
        <v>268.60000000000002</v>
      </c>
      <c r="BG7" s="25">
        <v>426.37</v>
      </c>
      <c r="BH7" s="25">
        <v>433.17</v>
      </c>
      <c r="BI7" s="25">
        <v>390.72</v>
      </c>
      <c r="BJ7" s="25">
        <v>314.87</v>
      </c>
      <c r="BK7" s="25">
        <v>309.27999999999997</v>
      </c>
      <c r="BL7" s="25">
        <v>397.1</v>
      </c>
      <c r="BM7" s="25">
        <v>379.91</v>
      </c>
      <c r="BN7" s="25">
        <v>386.61</v>
      </c>
      <c r="BO7" s="25">
        <v>268.07</v>
      </c>
      <c r="BP7" s="25">
        <v>97</v>
      </c>
      <c r="BQ7" s="25">
        <v>88.28</v>
      </c>
      <c r="BR7" s="25">
        <v>90.79</v>
      </c>
      <c r="BS7" s="25">
        <v>86.97</v>
      </c>
      <c r="BT7" s="25">
        <v>88.3</v>
      </c>
      <c r="BU7" s="25">
        <v>103.54</v>
      </c>
      <c r="BV7" s="25">
        <v>103.32</v>
      </c>
      <c r="BW7" s="25">
        <v>95.79</v>
      </c>
      <c r="BX7" s="25">
        <v>98.3</v>
      </c>
      <c r="BY7" s="25">
        <v>93.82</v>
      </c>
      <c r="BZ7" s="25">
        <v>97.47</v>
      </c>
      <c r="CA7" s="25">
        <v>144.97999999999999</v>
      </c>
      <c r="CB7" s="25">
        <v>159.6</v>
      </c>
      <c r="CC7" s="25">
        <v>154.97999999999999</v>
      </c>
      <c r="CD7" s="25">
        <v>162.04</v>
      </c>
      <c r="CE7" s="25">
        <v>174.69</v>
      </c>
      <c r="CF7" s="25">
        <v>167.46</v>
      </c>
      <c r="CG7" s="25">
        <v>168.56</v>
      </c>
      <c r="CH7" s="25">
        <v>171.13</v>
      </c>
      <c r="CI7" s="25">
        <v>173.7</v>
      </c>
      <c r="CJ7" s="25">
        <v>178.94</v>
      </c>
      <c r="CK7" s="25">
        <v>174.75</v>
      </c>
      <c r="CL7" s="25">
        <v>66.09</v>
      </c>
      <c r="CM7" s="25">
        <v>64.12</v>
      </c>
      <c r="CN7" s="25">
        <v>74.97</v>
      </c>
      <c r="CO7" s="25">
        <v>72.900000000000006</v>
      </c>
      <c r="CP7" s="25">
        <v>71.61</v>
      </c>
      <c r="CQ7" s="25">
        <v>59.46</v>
      </c>
      <c r="CR7" s="25">
        <v>59.51</v>
      </c>
      <c r="CS7" s="25">
        <v>60.12</v>
      </c>
      <c r="CT7" s="25">
        <v>60.34</v>
      </c>
      <c r="CU7" s="25">
        <v>59.54</v>
      </c>
      <c r="CV7" s="25">
        <v>59.97</v>
      </c>
      <c r="CW7" s="25">
        <v>79.08</v>
      </c>
      <c r="CX7" s="25">
        <v>78.7</v>
      </c>
      <c r="CY7" s="25">
        <v>80.78</v>
      </c>
      <c r="CZ7" s="25">
        <v>79.09</v>
      </c>
      <c r="DA7" s="25">
        <v>77.48</v>
      </c>
      <c r="DB7" s="25">
        <v>87.41</v>
      </c>
      <c r="DC7" s="25">
        <v>87.08</v>
      </c>
      <c r="DD7" s="25">
        <v>84.24</v>
      </c>
      <c r="DE7" s="25">
        <v>84.19</v>
      </c>
      <c r="DF7" s="25">
        <v>83.93</v>
      </c>
      <c r="DG7" s="25">
        <v>89.76</v>
      </c>
      <c r="DH7" s="25">
        <v>42.98</v>
      </c>
      <c r="DI7" s="25">
        <v>43.43</v>
      </c>
      <c r="DJ7" s="25">
        <v>56.28</v>
      </c>
      <c r="DK7" s="25">
        <v>57.41</v>
      </c>
      <c r="DL7" s="25">
        <v>58.72</v>
      </c>
      <c r="DM7" s="25">
        <v>47.62</v>
      </c>
      <c r="DN7" s="25">
        <v>48.55</v>
      </c>
      <c r="DO7" s="25">
        <v>48.83</v>
      </c>
      <c r="DP7" s="25">
        <v>49.96</v>
      </c>
      <c r="DQ7" s="25">
        <v>50.82</v>
      </c>
      <c r="DR7" s="25">
        <v>51.51</v>
      </c>
      <c r="DS7" s="25">
        <v>16.77</v>
      </c>
      <c r="DT7" s="25">
        <v>16.89</v>
      </c>
      <c r="DU7" s="25">
        <v>20.98</v>
      </c>
      <c r="DV7" s="25">
        <v>23.52</v>
      </c>
      <c r="DW7" s="25">
        <v>26.44</v>
      </c>
      <c r="DX7" s="25">
        <v>16.27</v>
      </c>
      <c r="DY7" s="25">
        <v>17.11</v>
      </c>
      <c r="DZ7" s="25">
        <v>18.18</v>
      </c>
      <c r="EA7" s="25">
        <v>19.32</v>
      </c>
      <c r="EB7" s="25">
        <v>21.16</v>
      </c>
      <c r="EC7" s="25">
        <v>23.75</v>
      </c>
      <c r="ED7" s="25">
        <v>1.2</v>
      </c>
      <c r="EE7" s="25">
        <v>7.0000000000000007E-2</v>
      </c>
      <c r="EF7" s="25">
        <v>0.46</v>
      </c>
      <c r="EG7" s="25">
        <v>0.44</v>
      </c>
      <c r="EH7" s="25">
        <v>0.42</v>
      </c>
      <c r="EI7" s="25">
        <v>0.63</v>
      </c>
      <c r="EJ7" s="25">
        <v>0.63</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2024-01-18T01:52:07Z</cp:lastPrinted>
  <dcterms:created xsi:type="dcterms:W3CDTF">2023-12-05T00:48:05Z</dcterms:created>
  <dcterms:modified xsi:type="dcterms:W3CDTF">2024-01-24T06:50:31Z</dcterms:modified>
  <cp:category>
  </cp:category>
</cp:coreProperties>
</file>