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3_市町村→県\32018_盛岡市●\175_農業集落排水施設（法非適用）\"/>
    </mc:Choice>
  </mc:AlternateContent>
  <workbookProtection workbookAlgorithmName="SHA-512" workbookHashValue="d8qLGmft1m5jizdS4PDualLgitutPeBZuYFh1ulyH7OdA7dSennN+Dw9IxVuXbVKYY8JBeLiDgSHjs+yiiIdeQ==" workbookSaltValue="x2PyckdNobnvn3SFaWI1NQ=="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L10" i="4"/>
  <c r="AD10" i="4"/>
  <c r="W10" i="4"/>
  <c r="B10" i="4"/>
  <c r="BB8"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<sst xmlns="http://schemas.openxmlformats.org/spreadsheetml/2006/main" count="236" uniqueCount="119">
  <si>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</si>
  <si>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</si>
  <si>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</si>
  <si>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</si>
  <si>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</si>
  <si>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</si>
  <si>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</si>
  <si>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</si>
  <si>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</si>
  <si>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</si>
  <si>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</si>
  <si>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</si>
  <si>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</si>
  <si>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</si>
  <si>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</si>
  <si>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</si>
  <si>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</si>
  <si>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</si>
  <si>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</si>
  <si>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</si>
  <si>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</si>
  <si>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</si>
  <si>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</si>
  <si>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</si>
  <si>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</si>
  <si>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</si>
  <si>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</si>
  <si>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</si>
  <si>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</si>
  <si>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</si>
  <si>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</si>
  <si>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</si>
  <si>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</si>
  <si>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</si>
  <si>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</si>
  <si>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</si>
  <si>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</si>
  <si>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</si>
  <si>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</si>
  <si>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</si>
  <si>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</si>
  <si>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</si>
  <si>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</si>
  <si>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</si>
  <si>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</si>
  <si>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</si>
  <si>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</si>
  <si>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</si>
  <si>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</si>
  <si>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</si>
  <si>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</si>
  <si>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</si>
  <si>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</si>
  <si>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</si>
  <si>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</si>
  <si>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</si>
  <si>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</si>
  <si>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</si>
  <si>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</si>
  <si>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</si>
  <si>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</si>
  <si>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</si>
  <si>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</si>
  <si>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</si>
  <si>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</si>
  <si>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</si>
  <si>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</si>
  <si>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</si>
  <si>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</si>
  <si>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</si>
  <si>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</si>
  <si>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</si>
  <si>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</si>
  <si>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</si>
  <si>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</si>
  <si>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</si>
  <si>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</si>
  <si>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</si>
  <si>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</si>
  <si>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</si>
  <si>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</si>
  <si>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</si>
  <si>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</si>
  <si>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</si>
  <si>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</si>
  <si>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</si>
  <si>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</si>
  <si>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</si>
  <si>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</si>
  <si>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</si>
  <si>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</si>
  <si>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</si>
  <si>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</si>
  <si>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</si>
  <si>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</si>
  <si>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</si>
  <si>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</si>
  <si>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</si>
  <si>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</si>
  <si>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</si>
  <si>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</si>
  <si>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</si>
  <si>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</si>
  <si>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</si>
  <si>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</si>
  <si>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</si>
  <si>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</si>
  <si>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</si>
  <si>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</si>
  <si>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</si>
  <si>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</si>
  <si>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</si>
  <si>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</si>
  <si>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</si>
  <si>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</si>
  <si>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</si>
  <si>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市内７地区の農業集落排水処理施設（供用開始時期は平成２年から平成18年まで）は、将来的に大規模な改築更新が見込まれ、その費用が多額となるため、市の負担軽減及び汚水処理施設の整理統合の観点から、計画的かつ効率的な公共下水道への接続（切替）の検討のほか、将来的な更新需要のピークに備え、長寿命化による更新費用の平準化とともにライフサイクルコストの最小化の取組が必要である。
　また、厳しい経営状況の下、将来の事業継続に向けて、受益者負担の適正化等の抜本的対策が必要な状況である。</t>
    <phoneticPr fontId="4"/>
  </si>
  <si>
    <t>　農業集落排水事業は、将来の普及人口の飛躍的な増加は期待できず、人口減少や節水機器の普及等の影響により、今後の使用料収入の大幅な増加は見込めない状況である。今後は、これまで投資してきた資産の更新・改築需要が増大することから、より厳しいコスト意識が必要である。
　このことから、より効果的で持続可能な汚水処理事業の全体構想及び最適化整備構想等に基づき、将来にわたって市民が下水道事業のサービスを安定的に受けられるような事業経営に努める。また、使用料については、使用料体系も含めた適時適切な見直しを検討する必要がある。</t>
    <phoneticPr fontId="4"/>
  </si>
  <si>
    <t>　収益的収支比率（①）は100%を下回り、単年度収支が赤字である状況が続いている。
　経費回収率（⑤）も100%を下回る状況が続いているため、使用料水準の適正化が課題となっている。
　水洗化率（⑧）は増加傾向にあるものの、類似団体を下回っている。今後も接続促進の取組を継続し、使用料収入の増加に努める。
　今後は、農業集落排水処理施設の改築更新が必要となり、多額の事業費を投入しなければならない状況であるが、市の財政状況等を踏まえると市費負担分の捻出は困難な状況にある。
　このことから、汚水処理費（維持管理費）の削減など一層の経営効率化を推進するとともに、使用料の見直し等による必要な経費の確保が必要である。</t>
    <rPh sb="102" eb="10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</si>
</sst>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0.01</c:v>
                </c:pt>
                <c:pt idx="3">
                  <c:v>0</c:v>
                </c:pt>
                <c:pt idx="4">
                  <c:v>0</c:v>
                </c:pt>
              </c:numCache>
            </c:numRef>
          </c:val>
          <c:extLst>
            <c:ext xmlns:c16="http://schemas.microsoft.com/office/drawing/2014/chart" uri="{C3380CC4-5D6E-409C-BE32-E72D297353CC}">
              <c16:uniqueId val="{00000000-1F52-4B6C-9F72-272C60C23F3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1F52-4B6C-9F72-272C60C23F3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75.72</c:v>
                </c:pt>
                <c:pt idx="1">
                  <c:v>73.13</c:v>
                </c:pt>
                <c:pt idx="2">
                  <c:v>73.63</c:v>
                </c:pt>
                <c:pt idx="3">
                  <c:v>73.25</c:v>
                </c:pt>
                <c:pt idx="4">
                  <c:v>74.64</c:v>
                </c:pt>
              </c:numCache>
            </c:numRef>
          </c:val>
          <c:extLst>
            <c:ext xmlns:c16="http://schemas.microsoft.com/office/drawing/2014/chart" uri="{C3380CC4-5D6E-409C-BE32-E72D297353CC}">
              <c16:uniqueId val="{00000000-7FD2-42E3-8E20-D36B8A4AB11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55.26</c:v>
                </c:pt>
                <c:pt idx="3">
                  <c:v>54.54</c:v>
                </c:pt>
                <c:pt idx="4">
                  <c:v>52.9</c:v>
                </c:pt>
              </c:numCache>
            </c:numRef>
          </c:val>
          <c:smooth val="0"/>
          <c:extLst>
            <c:ext xmlns:c16="http://schemas.microsoft.com/office/drawing/2014/chart" uri="{C3380CC4-5D6E-409C-BE32-E72D297353CC}">
              <c16:uniqueId val="{00000001-7FD2-42E3-8E20-D36B8A4AB11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83.83</c:v>
                </c:pt>
                <c:pt idx="1">
                  <c:v>84.75</c:v>
                </c:pt>
                <c:pt idx="2">
                  <c:v>85.18</c:v>
                </c:pt>
                <c:pt idx="3">
                  <c:v>86.22</c:v>
                </c:pt>
                <c:pt idx="4">
                  <c:v>87.86</c:v>
                </c:pt>
              </c:numCache>
            </c:numRef>
          </c:val>
          <c:extLst>
            <c:ext xmlns:c16="http://schemas.microsoft.com/office/drawing/2014/chart" uri="{C3380CC4-5D6E-409C-BE32-E72D297353CC}">
              <c16:uniqueId val="{00000000-2AD4-412A-902F-EC00FF8B25F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90.52</c:v>
                </c:pt>
                <c:pt idx="3">
                  <c:v>90.3</c:v>
                </c:pt>
                <c:pt idx="4">
                  <c:v>90.3</c:v>
                </c:pt>
              </c:numCache>
            </c:numRef>
          </c:val>
          <c:smooth val="0"/>
          <c:extLst>
            <c:ext xmlns:c16="http://schemas.microsoft.com/office/drawing/2014/chart" uri="{C3380CC4-5D6E-409C-BE32-E72D297353CC}">
              <c16:uniqueId val="{00000001-2AD4-412A-902F-EC00FF8B25F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87.24</c:v>
                </c:pt>
                <c:pt idx="1">
                  <c:v>87.47</c:v>
                </c:pt>
                <c:pt idx="2">
                  <c:v>87.32</c:v>
                </c:pt>
                <c:pt idx="3">
                  <c:v>86.62</c:v>
                </c:pt>
                <c:pt idx="4">
                  <c:v>88.38</c:v>
                </c:pt>
              </c:numCache>
            </c:numRef>
          </c:val>
          <c:extLst>
            <c:ext xmlns:c16="http://schemas.microsoft.com/office/drawing/2014/chart" uri="{C3380CC4-5D6E-409C-BE32-E72D297353CC}">
              <c16:uniqueId val="{00000000-F678-4EF3-86E0-99BD998A3FD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78-4EF3-86E0-99BD998A3FD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E3-46A4-924F-25A0874CF0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E3-46A4-924F-25A0874CF0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7D-4AF6-A767-D75AEEFE1ED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7D-4AF6-A767-D75AEEFE1ED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60-423D-A016-4A112D703BF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60-423D-A016-4A112D703BF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42-401D-946C-5E03994FDCB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42-401D-946C-5E03994FDCB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C4-4FB7-987D-7384EF2014D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783.8</c:v>
                </c:pt>
                <c:pt idx="3">
                  <c:v>778.81</c:v>
                </c:pt>
                <c:pt idx="4">
                  <c:v>718.49</c:v>
                </c:pt>
              </c:numCache>
            </c:numRef>
          </c:val>
          <c:smooth val="0"/>
          <c:extLst>
            <c:ext xmlns:c16="http://schemas.microsoft.com/office/drawing/2014/chart" uri="{C3380CC4-5D6E-409C-BE32-E72D297353CC}">
              <c16:uniqueId val="{00000001-2AC4-4FB7-987D-7384EF2014D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57</c:v>
                </c:pt>
                <c:pt idx="1">
                  <c:v>58.44</c:v>
                </c:pt>
                <c:pt idx="2">
                  <c:v>60.21</c:v>
                </c:pt>
                <c:pt idx="3">
                  <c:v>59.31</c:v>
                </c:pt>
                <c:pt idx="4">
                  <c:v>48.46</c:v>
                </c:pt>
              </c:numCache>
            </c:numRef>
          </c:val>
          <c:extLst>
            <c:ext xmlns:c16="http://schemas.microsoft.com/office/drawing/2014/chart" uri="{C3380CC4-5D6E-409C-BE32-E72D297353CC}">
              <c16:uniqueId val="{00000000-3F8C-46C8-91A8-9B1B2039A26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68.11</c:v>
                </c:pt>
                <c:pt idx="3">
                  <c:v>67.23</c:v>
                </c:pt>
                <c:pt idx="4">
                  <c:v>61.82</c:v>
                </c:pt>
              </c:numCache>
            </c:numRef>
          </c:val>
          <c:smooth val="0"/>
          <c:extLst>
            <c:ext xmlns:c16="http://schemas.microsoft.com/office/drawing/2014/chart" uri="{C3380CC4-5D6E-409C-BE32-E72D297353CC}">
              <c16:uniqueId val="{00000001-3F8C-46C8-91A8-9B1B2039A26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152.24</c:v>
                </c:pt>
                <c:pt idx="2">
                  <c:v>150</c:v>
                </c:pt>
                <c:pt idx="3">
                  <c:v>150</c:v>
                </c:pt>
                <c:pt idx="4">
                  <c:v>178.07</c:v>
                </c:pt>
              </c:numCache>
            </c:numRef>
          </c:val>
          <c:extLst>
            <c:ext xmlns:c16="http://schemas.microsoft.com/office/drawing/2014/chart" uri="{C3380CC4-5D6E-409C-BE32-E72D297353CC}">
              <c16:uniqueId val="{00000000-D64E-4204-80E9-834E6B6BF8B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222.41</c:v>
                </c:pt>
                <c:pt idx="3">
                  <c:v>228.21</c:v>
                </c:pt>
                <c:pt idx="4">
                  <c:v>246.9</c:v>
                </c:pt>
              </c:numCache>
            </c:numRef>
          </c:val>
          <c:smooth val="0"/>
          <c:extLst>
            <c:ext xmlns:c16="http://schemas.microsoft.com/office/drawing/2014/chart" uri="{C3380CC4-5D6E-409C-BE32-E72D297353CC}">
              <c16:uniqueId val="{00000001-D64E-4204-80E9-834E6B6BF8B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4" zoomScaleNormal="100" workbookViewId="0">
      <selection activeCell="CC12" sqref="C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盛岡市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282960</v>
      </c>
      <c r="AM8" s="37"/>
      <c r="AN8" s="37"/>
      <c r="AO8" s="37"/>
      <c r="AP8" s="37"/>
      <c r="AQ8" s="37"/>
      <c r="AR8" s="37"/>
      <c r="AS8" s="37"/>
      <c r="AT8" s="38">
        <f>データ!T6</f>
        <v>886.47</v>
      </c>
      <c r="AU8" s="38"/>
      <c r="AV8" s="38"/>
      <c r="AW8" s="38"/>
      <c r="AX8" s="38"/>
      <c r="AY8" s="38"/>
      <c r="AZ8" s="38"/>
      <c r="BA8" s="38"/>
      <c r="BB8" s="38">
        <f>データ!U6</f>
        <v>319.2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2.4300000000000002</v>
      </c>
      <c r="Q10" s="38"/>
      <c r="R10" s="38"/>
      <c r="S10" s="38"/>
      <c r="T10" s="38"/>
      <c r="U10" s="38"/>
      <c r="V10" s="38"/>
      <c r="W10" s="38">
        <f>データ!Q6</f>
        <v>100</v>
      </c>
      <c r="X10" s="38"/>
      <c r="Y10" s="38"/>
      <c r="Z10" s="38"/>
      <c r="AA10" s="38"/>
      <c r="AB10" s="38"/>
      <c r="AC10" s="38"/>
      <c r="AD10" s="37">
        <f>データ!R6</f>
        <v>2769</v>
      </c>
      <c r="AE10" s="37"/>
      <c r="AF10" s="37"/>
      <c r="AG10" s="37"/>
      <c r="AH10" s="37"/>
      <c r="AI10" s="37"/>
      <c r="AJ10" s="37"/>
      <c r="AK10" s="2"/>
      <c r="AL10" s="37">
        <f>データ!V6</f>
        <v>6830</v>
      </c>
      <c r="AM10" s="37"/>
      <c r="AN10" s="37"/>
      <c r="AO10" s="37"/>
      <c r="AP10" s="37"/>
      <c r="AQ10" s="37"/>
      <c r="AR10" s="37"/>
      <c r="AS10" s="37"/>
      <c r="AT10" s="38">
        <f>データ!W6</f>
        <v>18.63</v>
      </c>
      <c r="AU10" s="38"/>
      <c r="AV10" s="38"/>
      <c r="AW10" s="38"/>
      <c r="AX10" s="38"/>
      <c r="AY10" s="38"/>
      <c r="AZ10" s="38"/>
      <c r="BA10" s="38"/>
      <c r="BB10" s="38">
        <f>データ!X6</f>
        <v>366.61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IAAqtE810xaBR8Y4sl1I/gdEiV+5wg2vPfk+sTEORAFmkdyvv/yGep7p+fk1vXwINhkEi7+tOO6+UmG46F7j8w==" saltValue="0095k7Wo16bHkcxGtOXwc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32018</v>
      </c>
      <c r="D6" s="19">
        <f t="shared" si="3"/>
        <v>47</v>
      </c>
      <c r="E6" s="19">
        <f t="shared" si="3"/>
        <v>17</v>
      </c>
      <c r="F6" s="19">
        <f t="shared" si="3"/>
        <v>5</v>
      </c>
      <c r="G6" s="19">
        <f t="shared" si="3"/>
        <v>0</v>
      </c>
      <c r="H6" s="19" t="str">
        <f t="shared" si="3"/>
        <v>岩手県　盛岡市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2.4300000000000002</v>
      </c>
      <c r="Q6" s="20">
        <f t="shared" si="3"/>
        <v>100</v>
      </c>
      <c r="R6" s="20">
        <f t="shared" si="3"/>
        <v>2769</v>
      </c>
      <c r="S6" s="20">
        <f t="shared" si="3"/>
        <v>282960</v>
      </c>
      <c r="T6" s="20">
        <f t="shared" si="3"/>
        <v>886.47</v>
      </c>
      <c r="U6" s="20">
        <f t="shared" si="3"/>
        <v>319.2</v>
      </c>
      <c r="V6" s="20">
        <f t="shared" si="3"/>
        <v>6830</v>
      </c>
      <c r="W6" s="20">
        <f t="shared" si="3"/>
        <v>18.63</v>
      </c>
      <c r="X6" s="20">
        <f t="shared" si="3"/>
        <v>366.61</v>
      </c>
      <c r="Y6" s="21">
        <f>IF(Y7="",NA(),Y7)</f>
        <v>87.24</v>
      </c>
      <c r="Z6" s="21">
        <f t="shared" ref="Z6:AH6" si="4">IF(Z7="",NA(),Z7)</f>
        <v>87.47</v>
      </c>
      <c r="AA6" s="21">
        <f t="shared" si="4"/>
        <v>87.32</v>
      </c>
      <c r="AB6" s="21">
        <f t="shared" si="4"/>
        <v>86.62</v>
      </c>
      <c r="AC6" s="21">
        <f t="shared" si="4"/>
        <v>88.38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783.8</v>
      </c>
      <c r="BN6" s="21">
        <f t="shared" si="7"/>
        <v>778.81</v>
      </c>
      <c r="BO6" s="21">
        <f t="shared" si="7"/>
        <v>718.49</v>
      </c>
      <c r="BP6" s="20" t="str">
        <f>IF(BP7="","",IF(BP7="-","【-】","【"&amp;SUBSTITUTE(TEXT(BP7,"#,##0.00"),"-","△")&amp;"】"))</f>
        <v>【809.19】</v>
      </c>
      <c r="BQ6" s="21">
        <f>IF(BQ7="",NA(),BQ7)</f>
        <v>57</v>
      </c>
      <c r="BR6" s="21">
        <f t="shared" ref="BR6:BZ6" si="8">IF(BR7="",NA(),BR7)</f>
        <v>58.44</v>
      </c>
      <c r="BS6" s="21">
        <f t="shared" si="8"/>
        <v>60.21</v>
      </c>
      <c r="BT6" s="21">
        <f t="shared" si="8"/>
        <v>59.31</v>
      </c>
      <c r="BU6" s="21">
        <f t="shared" si="8"/>
        <v>48.46</v>
      </c>
      <c r="BV6" s="21">
        <f t="shared" si="8"/>
        <v>57.77</v>
      </c>
      <c r="BW6" s="21">
        <f t="shared" si="8"/>
        <v>57.31</v>
      </c>
      <c r="BX6" s="21">
        <f t="shared" si="8"/>
        <v>68.11</v>
      </c>
      <c r="BY6" s="21">
        <f t="shared" si="8"/>
        <v>67.23</v>
      </c>
      <c r="BZ6" s="21">
        <f t="shared" si="8"/>
        <v>61.82</v>
      </c>
      <c r="CA6" s="20" t="str">
        <f>IF(CA7="","",IF(CA7="-","【-】","【"&amp;SUBSTITUTE(TEXT(CA7,"#,##0.00"),"-","△")&amp;"】"))</f>
        <v>【57.02】</v>
      </c>
      <c r="CB6" s="21">
        <f>IF(CB7="",NA(),CB7)</f>
        <v>150</v>
      </c>
      <c r="CC6" s="21">
        <f t="shared" ref="CC6:CK6" si="9">IF(CC7="",NA(),CC7)</f>
        <v>152.24</v>
      </c>
      <c r="CD6" s="21">
        <f t="shared" si="9"/>
        <v>150</v>
      </c>
      <c r="CE6" s="21">
        <f t="shared" si="9"/>
        <v>150</v>
      </c>
      <c r="CF6" s="21">
        <f t="shared" si="9"/>
        <v>178.07</v>
      </c>
      <c r="CG6" s="21">
        <f t="shared" si="9"/>
        <v>274.35000000000002</v>
      </c>
      <c r="CH6" s="21">
        <f t="shared" si="9"/>
        <v>273.52</v>
      </c>
      <c r="CI6" s="21">
        <f t="shared" si="9"/>
        <v>222.41</v>
      </c>
      <c r="CJ6" s="21">
        <f t="shared" si="9"/>
        <v>228.21</v>
      </c>
      <c r="CK6" s="21">
        <f t="shared" si="9"/>
        <v>246.9</v>
      </c>
      <c r="CL6" s="20" t="str">
        <f>IF(CL7="","",IF(CL7="-","【-】","【"&amp;SUBSTITUTE(TEXT(CL7,"#,##0.00"),"-","△")&amp;"】"))</f>
        <v>【273.68】</v>
      </c>
      <c r="CM6" s="21">
        <f>IF(CM7="",NA(),CM7)</f>
        <v>75.72</v>
      </c>
      <c r="CN6" s="21">
        <f t="shared" ref="CN6:CV6" si="10">IF(CN7="",NA(),CN7)</f>
        <v>73.13</v>
      </c>
      <c r="CO6" s="21">
        <f t="shared" si="10"/>
        <v>73.63</v>
      </c>
      <c r="CP6" s="21">
        <f t="shared" si="10"/>
        <v>73.25</v>
      </c>
      <c r="CQ6" s="21">
        <f t="shared" si="10"/>
        <v>74.64</v>
      </c>
      <c r="CR6" s="21">
        <f t="shared" si="10"/>
        <v>50.68</v>
      </c>
      <c r="CS6" s="21">
        <f t="shared" si="10"/>
        <v>50.14</v>
      </c>
      <c r="CT6" s="21">
        <f t="shared" si="10"/>
        <v>55.26</v>
      </c>
      <c r="CU6" s="21">
        <f t="shared" si="10"/>
        <v>54.54</v>
      </c>
      <c r="CV6" s="21">
        <f t="shared" si="10"/>
        <v>52.9</v>
      </c>
      <c r="CW6" s="20" t="str">
        <f>IF(CW7="","",IF(CW7="-","【-】","【"&amp;SUBSTITUTE(TEXT(CW7,"#,##0.00"),"-","△")&amp;"】"))</f>
        <v>【52.55】</v>
      </c>
      <c r="CX6" s="21">
        <f>IF(CX7="",NA(),CX7)</f>
        <v>83.83</v>
      </c>
      <c r="CY6" s="21">
        <f t="shared" ref="CY6:DG6" si="11">IF(CY7="",NA(),CY7)</f>
        <v>84.75</v>
      </c>
      <c r="CZ6" s="21">
        <f t="shared" si="11"/>
        <v>85.18</v>
      </c>
      <c r="DA6" s="21">
        <f t="shared" si="11"/>
        <v>86.22</v>
      </c>
      <c r="DB6" s="21">
        <f t="shared" si="11"/>
        <v>87.86</v>
      </c>
      <c r="DC6" s="21">
        <f t="shared" si="11"/>
        <v>84.86</v>
      </c>
      <c r="DD6" s="21">
        <f t="shared" si="11"/>
        <v>84.98</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0.01</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32018</v>
      </c>
      <c r="D7" s="23">
        <v>47</v>
      </c>
      <c r="E7" s="23">
        <v>17</v>
      </c>
      <c r="F7" s="23">
        <v>5</v>
      </c>
      <c r="G7" s="23">
        <v>0</v>
      </c>
      <c r="H7" s="23" t="s">
        <v>97</v>
      </c>
      <c r="I7" s="23" t="s">
        <v>98</v>
      </c>
      <c r="J7" s="23" t="s">
        <v>99</v>
      </c>
      <c r="K7" s="23" t="s">
        <v>100</v>
      </c>
      <c r="L7" s="23" t="s">
        <v>101</v>
      </c>
      <c r="M7" s="23" t="s">
        <v>102</v>
      </c>
      <c r="N7" s="24" t="s">
        <v>103</v>
      </c>
      <c r="O7" s="24" t="s">
        <v>104</v>
      </c>
      <c r="P7" s="24">
        <v>2.4300000000000002</v>
      </c>
      <c r="Q7" s="24">
        <v>100</v>
      </c>
      <c r="R7" s="24">
        <v>2769</v>
      </c>
      <c r="S7" s="24">
        <v>282960</v>
      </c>
      <c r="T7" s="24">
        <v>886.47</v>
      </c>
      <c r="U7" s="24">
        <v>319.2</v>
      </c>
      <c r="V7" s="24">
        <v>6830</v>
      </c>
      <c r="W7" s="24">
        <v>18.63</v>
      </c>
      <c r="X7" s="24">
        <v>366.61</v>
      </c>
      <c r="Y7" s="24">
        <v>87.24</v>
      </c>
      <c r="Z7" s="24">
        <v>87.47</v>
      </c>
      <c r="AA7" s="24">
        <v>87.32</v>
      </c>
      <c r="AB7" s="24">
        <v>86.62</v>
      </c>
      <c r="AC7" s="24">
        <v>88.38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783.8</v>
      </c>
      <c r="BN7" s="24">
        <v>778.81</v>
      </c>
      <c r="BO7" s="24">
        <v>718.49</v>
      </c>
      <c r="BP7" s="24">
        <v>809.19</v>
      </c>
      <c r="BQ7" s="24">
        <v>57</v>
      </c>
      <c r="BR7" s="24">
        <v>58.44</v>
      </c>
      <c r="BS7" s="24">
        <v>60.21</v>
      </c>
      <c r="BT7" s="24">
        <v>59.31</v>
      </c>
      <c r="BU7" s="24">
        <v>48.46</v>
      </c>
      <c r="BV7" s="24">
        <v>57.77</v>
      </c>
      <c r="BW7" s="24">
        <v>57.31</v>
      </c>
      <c r="BX7" s="24">
        <v>68.11</v>
      </c>
      <c r="BY7" s="24">
        <v>67.23</v>
      </c>
      <c r="BZ7" s="24">
        <v>61.82</v>
      </c>
      <c r="CA7" s="24">
        <v>57.02</v>
      </c>
      <c r="CB7" s="24">
        <v>150</v>
      </c>
      <c r="CC7" s="24">
        <v>152.24</v>
      </c>
      <c r="CD7" s="24">
        <v>150</v>
      </c>
      <c r="CE7" s="24">
        <v>150</v>
      </c>
      <c r="CF7" s="24">
        <v>178.07</v>
      </c>
      <c r="CG7" s="24">
        <v>274.35000000000002</v>
      </c>
      <c r="CH7" s="24">
        <v>273.52</v>
      </c>
      <c r="CI7" s="24">
        <v>222.41</v>
      </c>
      <c r="CJ7" s="24">
        <v>228.21</v>
      </c>
      <c r="CK7" s="24">
        <v>246.9</v>
      </c>
      <c r="CL7" s="24">
        <v>273.68</v>
      </c>
      <c r="CM7" s="24">
        <v>75.72</v>
      </c>
      <c r="CN7" s="24">
        <v>73.13</v>
      </c>
      <c r="CO7" s="24">
        <v>73.63</v>
      </c>
      <c r="CP7" s="24">
        <v>73.25</v>
      </c>
      <c r="CQ7" s="24">
        <v>74.64</v>
      </c>
      <c r="CR7" s="24">
        <v>50.68</v>
      </c>
      <c r="CS7" s="24">
        <v>50.14</v>
      </c>
      <c r="CT7" s="24">
        <v>55.26</v>
      </c>
      <c r="CU7" s="24">
        <v>54.54</v>
      </c>
      <c r="CV7" s="24">
        <v>52.9</v>
      </c>
      <c r="CW7" s="24">
        <v>52.55</v>
      </c>
      <c r="CX7" s="24">
        <v>83.83</v>
      </c>
      <c r="CY7" s="24">
        <v>84.75</v>
      </c>
      <c r="CZ7" s="24">
        <v>85.18</v>
      </c>
      <c r="DA7" s="24">
        <v>86.22</v>
      </c>
      <c r="DB7" s="24">
        <v>87.86</v>
      </c>
      <c r="DC7" s="24">
        <v>84.86</v>
      </c>
      <c r="DD7" s="24">
        <v>84.98</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0.01</v>
      </c>
      <c r="EH7" s="24">
        <v>0</v>
      </c>
      <c r="EI7" s="24">
        <v>0</v>
      </c>
      <c r="EJ7" s="24">
        <v>0.01</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099969</cp:lastModifiedBy>
  <dcterms:created xsi:type="dcterms:W3CDTF">2023-12-12T02:52:05Z</dcterms:created>
  <dcterms:modified xsi:type="dcterms:W3CDTF">2024-01-31T00:29:40Z</dcterms:modified>
  <cp:category>
  </cp:category>
</cp:coreProperties>
</file>