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32洋野町\"/>
    </mc:Choice>
  </mc:AlternateContent>
  <workbookProtection workbookAlgorithmName="SHA-512" workbookHashValue="owIBwwiyJrHMthjPzvadn4v4pUSExUwJAzvsQ6ZJmnUpnTc13IoWqhJnKXUGmHmVTfxY6KxI3UpsX4lHh6H88w==" workbookSaltValue="ZDEQ8EnroNtQ5m0OLgGu7A==" workbookSpinCount="100000" lockStructure="1"/>
  <bookViews>
    <workbookView xWindow="0" yWindow="0" windowWidth="23040" windowHeight="9096"/>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<sst xmlns="http://schemas.openxmlformats.org/spreadsheetml/2006/main" count="228" uniqueCount="112">
  <si>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</si>
  <si>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</si>
  <si>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</si>
  <si>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</si>
  <si>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</si>
  <si>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</si>
  <si>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</si>
  <si>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</si>
  <si>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</si>
  <si>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</si>
  <si>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</si>
  <si>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</si>
  <si>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</si>
  <si>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</si>
  <si>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</si>
  <si>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</si>
  <si>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</si>
  <si>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</si>
  <si>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</si>
  <si>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</si>
  <si>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</si>
  <si>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</si>
  <si>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</si>
  <si>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</si>
  <si>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</si>
  <si>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</si>
  <si>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</si>
  <si>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</si>
  <si>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</si>
  <si>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</si>
  <si>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</si>
  <si>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</si>
  <si>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</si>
  <si>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</si>
  <si>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</si>
  <si>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</si>
  <si>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</si>
  <si>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</si>
  <si>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</si>
  <si>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</si>
  <si>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</si>
  <si>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</si>
  <si>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</si>
  <si>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</si>
  <si>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</si>
  <si>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</si>
  <si>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</si>
  <si>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</si>
  <si>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</si>
  <si>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</si>
  <si>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</si>
  <si>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</si>
  <si>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</si>
  <si>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</si>
  <si>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</si>
  <si>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</si>
  <si>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</si>
  <si>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</si>
  <si>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</si>
  <si>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</si>
  <si>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</si>
  <si>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</si>
  <si>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</si>
  <si>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</si>
  <si>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</si>
  <si>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</si>
  <si>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</si>
  <si>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</si>
  <si>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</si>
  <si>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</si>
  <si>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</si>
  <si>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</si>
  <si>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</si>
  <si>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</si>
  <si>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</si>
  <si>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</si>
  <si>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</si>
  <si>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</si>
  <si>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</si>
  <si>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</si>
  <si>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</si>
  <si>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</si>
  <si>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</si>
  <si>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</si>
  <si>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</si>
  <si>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</si>
  <si>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</si>
  <si>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</si>
  <si>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</si>
  <si>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</si>
  <si>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</si>
  <si>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</si>
  <si>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</si>
  <si>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</si>
  <si>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</si>
  <si>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</si>
  <si>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</si>
  <si>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</si>
  <si>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</si>
  <si>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</si>
  <si>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</si>
  <si>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</si>
  <si>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</si>
  <si>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</si>
  <si>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</si>
  <si>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</si>
  <si>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</si>
  <si>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</si>
  <si>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</si>
  <si>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①経常収支比率は100％を上回っており、②累積欠損金は発生していない。
　③流動比率は前年度を下回っているが、現金等が減少し、企業債の償還が増加したことが要因である。
　④企業債残高対給水収益比率は減少傾向にあるが、⑤料金回収率は100％を大きく下回っている
　⑥給水原価は改善類似団体平均値を大きく上回っている。
　これまでの水道施設整備費用が多額であったことに起因して、減価償却費や企業債残高が多額であることが要因である。経営は、他会計からの繰入金で黒字を確保している状況である。
　⑦施設利用率は類似団体平均値を下回っている。これは、休止中の浄水場が７箇所あるためで、今後、施設の統廃合等の検討をする必要がある。
　⑧有収率は前年度より向上しており、これは、漏水調査に伴う修繕によるものである。引き続き、漏水対策に努める。
　</t>
    <rPh sb="2" eb="4">
      <t>ケイジョウ</t>
    </rPh>
    <rPh sb="4" eb="6">
      <t>シュウシ</t>
    </rPh>
    <rPh sb="6" eb="8">
      <t>ヒリツ</t>
    </rPh>
    <rPh sb="14" eb="16">
      <t>ウワマワ</t>
    </rPh>
    <rPh sb="22" eb="24">
      <t>ルイセキ</t>
    </rPh>
    <rPh sb="24" eb="26">
      <t>ケッソン</t>
    </rPh>
    <rPh sb="26" eb="27">
      <t>キン</t>
    </rPh>
    <rPh sb="28" eb="30">
      <t>ハッセイ</t>
    </rPh>
    <rPh sb="39" eb="41">
      <t>リュウドウ</t>
    </rPh>
    <rPh sb="41" eb="43">
      <t>ヒリツ</t>
    </rPh>
    <rPh sb="44" eb="47">
      <t>ゼンネンド</t>
    </rPh>
    <rPh sb="48" eb="50">
      <t>シタマワ</t>
    </rPh>
    <rPh sb="56" eb="58">
      <t>ゲンキン</t>
    </rPh>
    <rPh sb="58" eb="59">
      <t>トウ</t>
    </rPh>
    <rPh sb="60" eb="62">
      <t>ゲンショウ</t>
    </rPh>
    <rPh sb="64" eb="66">
      <t>キギョウ</t>
    </rPh>
    <rPh sb="66" eb="67">
      <t>サイ</t>
    </rPh>
    <rPh sb="68" eb="70">
      <t>ショウカン</t>
    </rPh>
    <rPh sb="71" eb="73">
      <t>ゾウカ</t>
    </rPh>
    <rPh sb="78" eb="80">
      <t>ヨウイン</t>
    </rPh>
    <rPh sb="87" eb="89">
      <t>キギョウ</t>
    </rPh>
    <rPh sb="89" eb="90">
      <t>サイ</t>
    </rPh>
    <rPh sb="90" eb="92">
      <t>ザンダカ</t>
    </rPh>
    <rPh sb="92" eb="93">
      <t>タイ</t>
    </rPh>
    <rPh sb="93" eb="95">
      <t>キュウスイ</t>
    </rPh>
    <rPh sb="95" eb="97">
      <t>シュウエキ</t>
    </rPh>
    <rPh sb="97" eb="99">
      <t>ヒリツ</t>
    </rPh>
    <rPh sb="100" eb="102">
      <t>ゲンショウ</t>
    </rPh>
    <rPh sb="102" eb="104">
      <t>ケイコウ</t>
    </rPh>
    <rPh sb="110" eb="112">
      <t>リョウキン</t>
    </rPh>
    <rPh sb="112" eb="114">
      <t>カイシュウ</t>
    </rPh>
    <rPh sb="114" eb="115">
      <t>リツ</t>
    </rPh>
    <rPh sb="121" eb="122">
      <t>オオ</t>
    </rPh>
    <rPh sb="124" eb="126">
      <t>シタマワ</t>
    </rPh>
    <rPh sb="133" eb="135">
      <t>キュウスイ</t>
    </rPh>
    <rPh sb="135" eb="137">
      <t>ゲンカ</t>
    </rPh>
    <rPh sb="138" eb="140">
      <t>カイゼン</t>
    </rPh>
    <rPh sb="140" eb="142">
      <t>ルイジ</t>
    </rPh>
    <rPh sb="142" eb="144">
      <t>ダンタイ</t>
    </rPh>
    <rPh sb="144" eb="147">
      <t>ヘイキンチ</t>
    </rPh>
    <rPh sb="148" eb="149">
      <t>オオ</t>
    </rPh>
    <rPh sb="151" eb="153">
      <t>ウワマワ</t>
    </rPh>
    <rPh sb="165" eb="167">
      <t>スイドウ</t>
    </rPh>
    <rPh sb="167" eb="169">
      <t>シセツ</t>
    </rPh>
    <rPh sb="169" eb="171">
      <t>セイビ</t>
    </rPh>
    <rPh sb="171" eb="173">
      <t>ヒヨウ</t>
    </rPh>
    <rPh sb="174" eb="176">
      <t>タガク</t>
    </rPh>
    <rPh sb="183" eb="185">
      <t>キイン</t>
    </rPh>
    <rPh sb="188" eb="190">
      <t>ゲンカ</t>
    </rPh>
    <rPh sb="190" eb="192">
      <t>ショウキャク</t>
    </rPh>
    <rPh sb="192" eb="193">
      <t>ヒ</t>
    </rPh>
    <rPh sb="194" eb="196">
      <t>キギョウ</t>
    </rPh>
    <rPh sb="196" eb="197">
      <t>サイ</t>
    </rPh>
    <rPh sb="197" eb="199">
      <t>ザンダカ</t>
    </rPh>
    <rPh sb="200" eb="202">
      <t>タガク</t>
    </rPh>
    <rPh sb="208" eb="210">
      <t>ヨウイン</t>
    </rPh>
    <rPh sb="214" eb="216">
      <t>ケイエイ</t>
    </rPh>
    <rPh sb="218" eb="219">
      <t>タ</t>
    </rPh>
    <rPh sb="219" eb="221">
      <t>カイケイ</t>
    </rPh>
    <rPh sb="224" eb="226">
      <t>クリイレ</t>
    </rPh>
    <rPh sb="226" eb="227">
      <t>キン</t>
    </rPh>
    <rPh sb="228" eb="230">
      <t>クロジ</t>
    </rPh>
    <rPh sb="231" eb="233">
      <t>カクホ</t>
    </rPh>
    <rPh sb="237" eb="239">
      <t>ジョウキョウ</t>
    </rPh>
    <rPh sb="246" eb="248">
      <t>シセツ</t>
    </rPh>
    <rPh sb="248" eb="250">
      <t>リヨウ</t>
    </rPh>
    <rPh sb="250" eb="251">
      <t>リツ</t>
    </rPh>
    <rPh sb="252" eb="254">
      <t>ルイジ</t>
    </rPh>
    <rPh sb="254" eb="256">
      <t>ダンタイ</t>
    </rPh>
    <rPh sb="256" eb="259">
      <t>ヘイキンチ</t>
    </rPh>
    <rPh sb="260" eb="262">
      <t>シタマワ</t>
    </rPh>
    <rPh sb="271" eb="274">
      <t>キュウシチュウ</t>
    </rPh>
    <rPh sb="275" eb="278">
      <t>ジョウスイジョウ</t>
    </rPh>
    <rPh sb="280" eb="282">
      <t>カショ</t>
    </rPh>
    <rPh sb="288" eb="290">
      <t>コンゴ</t>
    </rPh>
    <rPh sb="291" eb="293">
      <t>シセツ</t>
    </rPh>
    <rPh sb="294" eb="297">
      <t>トウハイゴウ</t>
    </rPh>
    <rPh sb="297" eb="298">
      <t>トウ</t>
    </rPh>
    <rPh sb="299" eb="301">
      <t>ケントウ</t>
    </rPh>
    <rPh sb="304" eb="306">
      <t>ヒツヨウ</t>
    </rPh>
    <rPh sb="313" eb="316">
      <t>ユウシュウリツ</t>
    </rPh>
    <rPh sb="317" eb="320">
      <t>ゼンネンド</t>
    </rPh>
    <rPh sb="322" eb="324">
      <t>コウジョウ</t>
    </rPh>
    <rPh sb="333" eb="335">
      <t>ロウスイ</t>
    </rPh>
    <rPh sb="335" eb="337">
      <t>チョウサ</t>
    </rPh>
    <rPh sb="338" eb="339">
      <t>トモナ</t>
    </rPh>
    <rPh sb="340" eb="342">
      <t>シュウゼン</t>
    </rPh>
    <rPh sb="351" eb="352">
      <t>ヒ</t>
    </rPh>
    <rPh sb="353" eb="354">
      <t>ツヅ</t>
    </rPh>
    <rPh sb="356" eb="358">
      <t>ロウスイ</t>
    </rPh>
    <rPh sb="358" eb="360">
      <t>タイサク</t>
    </rPh>
    <rPh sb="361" eb="362">
      <t>ツト</t>
    </rPh>
    <phoneticPr fontId="4"/>
  </si>
  <si>
    <t>　水道事業は、人口減少の進展により水需要が減少し給水収益の減少が見込まれ、また、昨今の物価高騰等に伴う事業費用の増額に伴い、経営環境は厳しさを増している。
　このような中、水道事業の持続的な経営を確保していくため、経営戦略等に基づき、計画的な施設の更新や適切な修繕による機械電気設備等の延命化を図るとともに、近隣市町村との連携強化や水道料金の見直しを計画的に進めていく必要がある。　</t>
    <rPh sb="1" eb="3">
      <t>スイドウ</t>
    </rPh>
    <rPh sb="3" eb="5">
      <t>ジギョウ</t>
    </rPh>
    <rPh sb="7" eb="9">
      <t>ジンコウ</t>
    </rPh>
    <rPh sb="9" eb="11">
      <t>ゲンショウ</t>
    </rPh>
    <rPh sb="12" eb="14">
      <t>シンテン</t>
    </rPh>
    <rPh sb="17" eb="18">
      <t>ミズ</t>
    </rPh>
    <rPh sb="18" eb="20">
      <t>ジュヨウ</t>
    </rPh>
    <rPh sb="21" eb="23">
      <t>ゲンショウ</t>
    </rPh>
    <rPh sb="24" eb="26">
      <t>キュウスイ</t>
    </rPh>
    <rPh sb="26" eb="28">
      <t>シュウエキ</t>
    </rPh>
    <rPh sb="29" eb="31">
      <t>ゲンショウ</t>
    </rPh>
    <rPh sb="32" eb="34">
      <t>ミコ</t>
    </rPh>
    <rPh sb="40" eb="42">
      <t>サッコン</t>
    </rPh>
    <rPh sb="43" eb="45">
      <t>ブッカ</t>
    </rPh>
    <rPh sb="45" eb="47">
      <t>コウトウ</t>
    </rPh>
    <rPh sb="47" eb="48">
      <t>トウ</t>
    </rPh>
    <rPh sb="49" eb="50">
      <t>トモナ</t>
    </rPh>
    <rPh sb="51" eb="53">
      <t>ジギョウ</t>
    </rPh>
    <rPh sb="53" eb="55">
      <t>ヒヨウ</t>
    </rPh>
    <rPh sb="56" eb="58">
      <t>ゾウガク</t>
    </rPh>
    <rPh sb="59" eb="60">
      <t>トモナ</t>
    </rPh>
    <rPh sb="62" eb="64">
      <t>ケイエイ</t>
    </rPh>
    <rPh sb="64" eb="66">
      <t>カンキョウ</t>
    </rPh>
    <rPh sb="67" eb="68">
      <t>キビ</t>
    </rPh>
    <rPh sb="71" eb="72">
      <t>マ</t>
    </rPh>
    <rPh sb="84" eb="85">
      <t>ナカ</t>
    </rPh>
    <rPh sb="86" eb="88">
      <t>スイドウ</t>
    </rPh>
    <rPh sb="88" eb="90">
      <t>ジギョウ</t>
    </rPh>
    <rPh sb="91" eb="94">
      <t>ジゾクテキ</t>
    </rPh>
    <rPh sb="95" eb="97">
      <t>ケイエイ</t>
    </rPh>
    <rPh sb="98" eb="100">
      <t>カクホ</t>
    </rPh>
    <rPh sb="107" eb="109">
      <t>ケイエイ</t>
    </rPh>
    <rPh sb="109" eb="111">
      <t>センリャク</t>
    </rPh>
    <rPh sb="111" eb="112">
      <t>トウ</t>
    </rPh>
    <rPh sb="113" eb="114">
      <t>モト</t>
    </rPh>
    <rPh sb="117" eb="120">
      <t>ケイカクテキ</t>
    </rPh>
    <rPh sb="121" eb="123">
      <t>シセツ</t>
    </rPh>
    <rPh sb="124" eb="126">
      <t>コウシン</t>
    </rPh>
    <rPh sb="127" eb="129">
      <t>テキセツ</t>
    </rPh>
    <rPh sb="130" eb="132">
      <t>シュウゼン</t>
    </rPh>
    <rPh sb="135" eb="137">
      <t>キカイ</t>
    </rPh>
    <rPh sb="137" eb="139">
      <t>デンキ</t>
    </rPh>
    <rPh sb="139" eb="141">
      <t>セツビ</t>
    </rPh>
    <rPh sb="141" eb="142">
      <t>トウ</t>
    </rPh>
    <rPh sb="143" eb="145">
      <t>エンメイ</t>
    </rPh>
    <rPh sb="145" eb="146">
      <t>カ</t>
    </rPh>
    <rPh sb="147" eb="148">
      <t>ハカ</t>
    </rPh>
    <rPh sb="154" eb="156">
      <t>キンリン</t>
    </rPh>
    <rPh sb="156" eb="159">
      <t>シチョウソン</t>
    </rPh>
    <rPh sb="161" eb="163">
      <t>レンケイ</t>
    </rPh>
    <rPh sb="163" eb="165">
      <t>キョウカ</t>
    </rPh>
    <rPh sb="166" eb="168">
      <t>スイドウ</t>
    </rPh>
    <rPh sb="168" eb="170">
      <t>リョウキン</t>
    </rPh>
    <rPh sb="171" eb="173">
      <t>ミナオ</t>
    </rPh>
    <rPh sb="175" eb="178">
      <t>ケイカクテキ</t>
    </rPh>
    <rPh sb="179" eb="180">
      <t>スス</t>
    </rPh>
    <rPh sb="184" eb="186">
      <t>ヒツヨウ</t>
    </rPh>
    <phoneticPr fontId="4"/>
  </si>
  <si>
    <t>　本町の水道施設は平成元年度から平成22年度にかけて整備したものが多数を占めており、①有形固定資産減価償却率、②管路経年化率は類似団体平均値を下回っているが、年々増加傾向にある。③管路更新率は0.0％であるが、老朽化により漏水が発生した水管橋の架替工事３件を行った。
　今後、水道施設の経年化の進行とともに老朽化していくことから、アセットマネジメント計画等により重要度及び優先度を考慮しながら施設更新を進める。</t>
    <rPh sb="1" eb="3">
      <t>ホンチョウ</t>
    </rPh>
    <rPh sb="4" eb="6">
      <t>スイドウ</t>
    </rPh>
    <rPh sb="6" eb="8">
      <t>シセツ</t>
    </rPh>
    <rPh sb="9" eb="11">
      <t>ヘイセイ</t>
    </rPh>
    <rPh sb="11" eb="13">
      <t>ガンネン</t>
    </rPh>
    <rPh sb="13" eb="14">
      <t>ド</t>
    </rPh>
    <rPh sb="16" eb="18">
      <t>ヘイセイ</t>
    </rPh>
    <rPh sb="20" eb="22">
      <t>ネンド</t>
    </rPh>
    <rPh sb="26" eb="28">
      <t>セイビ</t>
    </rPh>
    <rPh sb="33" eb="35">
      <t>タスウ</t>
    </rPh>
    <rPh sb="36" eb="37">
      <t>シ</t>
    </rPh>
    <rPh sb="43" eb="45">
      <t>ユウケイ</t>
    </rPh>
    <rPh sb="45" eb="47">
      <t>コテイ</t>
    </rPh>
    <rPh sb="47" eb="49">
      <t>シサン</t>
    </rPh>
    <rPh sb="49" eb="51">
      <t>ゲンカ</t>
    </rPh>
    <rPh sb="51" eb="53">
      <t>ショウキャク</t>
    </rPh>
    <rPh sb="53" eb="54">
      <t>リツ</t>
    </rPh>
    <rPh sb="56" eb="58">
      <t>カンロ</t>
    </rPh>
    <rPh sb="58" eb="60">
      <t>ケイネン</t>
    </rPh>
    <rPh sb="60" eb="61">
      <t>カ</t>
    </rPh>
    <rPh sb="61" eb="62">
      <t>リツ</t>
    </rPh>
    <rPh sb="63" eb="65">
      <t>ルイジ</t>
    </rPh>
    <rPh sb="65" eb="67">
      <t>ダンタイ</t>
    </rPh>
    <rPh sb="67" eb="70">
      <t>ヘイキンチ</t>
    </rPh>
    <rPh sb="71" eb="73">
      <t>シタマワ</t>
    </rPh>
    <rPh sb="79" eb="81">
      <t>ネンネン</t>
    </rPh>
    <rPh sb="81" eb="83">
      <t>ゾウカ</t>
    </rPh>
    <rPh sb="83" eb="85">
      <t>ケイコウ</t>
    </rPh>
    <rPh sb="90" eb="92">
      <t>カンロ</t>
    </rPh>
    <rPh sb="92" eb="94">
      <t>コウシン</t>
    </rPh>
    <rPh sb="94" eb="95">
      <t>リツ</t>
    </rPh>
    <rPh sb="105" eb="108">
      <t>ロウキュウカ</t>
    </rPh>
    <rPh sb="111" eb="113">
      <t>ロウスイ</t>
    </rPh>
    <rPh sb="114" eb="116">
      <t>ハッセイ</t>
    </rPh>
    <rPh sb="118" eb="121">
      <t>スイカンキョウ</t>
    </rPh>
    <rPh sb="122" eb="123">
      <t>カ</t>
    </rPh>
    <rPh sb="123" eb="124">
      <t>カ</t>
    </rPh>
    <rPh sb="124" eb="126">
      <t>コウジ</t>
    </rPh>
    <rPh sb="127" eb="128">
      <t>ケン</t>
    </rPh>
    <rPh sb="129" eb="130">
      <t>オコナ</t>
    </rPh>
    <rPh sb="135" eb="137">
      <t>コンゴ</t>
    </rPh>
    <rPh sb="138" eb="140">
      <t>スイドウ</t>
    </rPh>
    <rPh sb="140" eb="142">
      <t>シセツ</t>
    </rPh>
    <rPh sb="143" eb="146">
      <t>ケイネンカ</t>
    </rPh>
    <rPh sb="147" eb="149">
      <t>シンコウ</t>
    </rPh>
    <rPh sb="153" eb="156">
      <t>ロウキュウカ</t>
    </rPh>
    <rPh sb="175" eb="177">
      <t>ケイカク</t>
    </rPh>
    <rPh sb="177" eb="178">
      <t>トウ</t>
    </rPh>
    <rPh sb="181" eb="184">
      <t>ジュウヨウド</t>
    </rPh>
    <rPh sb="184" eb="185">
      <t>オヨ</t>
    </rPh>
    <rPh sb="186" eb="188">
      <t>ユウセン</t>
    </rPh>
    <rPh sb="188" eb="189">
      <t>ド</t>
    </rPh>
    <rPh sb="190" eb="192">
      <t>コウリョ</t>
    </rPh>
    <rPh sb="196" eb="198">
      <t>シセツ</t>
    </rPh>
    <rPh sb="198" eb="200">
      <t>コウシン</t>
    </rPh>
    <rPh sb="201" eb="20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</si>
</sst>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4B-4B7A-B5AD-0E4C645F706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DE4B-4B7A-B5AD-0E4C645F706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32.82</c:v>
                </c:pt>
                <c:pt idx="1">
                  <c:v>32.49</c:v>
                </c:pt>
                <c:pt idx="2">
                  <c:v>31.41</c:v>
                </c:pt>
                <c:pt idx="3">
                  <c:v>33.049999999999997</c:v>
                </c:pt>
                <c:pt idx="4">
                  <c:v>32.450000000000003</c:v>
                </c:pt>
              </c:numCache>
            </c:numRef>
          </c:val>
          <c:extLst>
            <c:ext xmlns:c16="http://schemas.microsoft.com/office/drawing/2014/chart" uri="{C3380CC4-5D6E-409C-BE32-E72D297353CC}">
              <c16:uniqueId val="{00000000-7825-4DAD-94C5-0744720EDC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825-4DAD-94C5-0744720EDC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80.05</c:v>
                </c:pt>
                <c:pt idx="1">
                  <c:v>80.69</c:v>
                </c:pt>
                <c:pt idx="2">
                  <c:v>83.54</c:v>
                </c:pt>
                <c:pt idx="3">
                  <c:v>80.98</c:v>
                </c:pt>
                <c:pt idx="4">
                  <c:v>81.95</c:v>
                </c:pt>
              </c:numCache>
            </c:numRef>
          </c:val>
          <c:extLst>
            <c:ext xmlns:c16="http://schemas.microsoft.com/office/drawing/2014/chart" uri="{C3380CC4-5D6E-409C-BE32-E72D297353CC}">
              <c16:uniqueId val="{00000000-B90D-4D7D-B147-527AC09CF4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B90D-4D7D-B147-527AC09CF4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103.28</c:v>
                </c:pt>
                <c:pt idx="1">
                  <c:v>102.52</c:v>
                </c:pt>
                <c:pt idx="2">
                  <c:v>101.7</c:v>
                </c:pt>
                <c:pt idx="3">
                  <c:v>103.87</c:v>
                </c:pt>
                <c:pt idx="4">
                  <c:v>103.89</c:v>
                </c:pt>
              </c:numCache>
            </c:numRef>
          </c:val>
          <c:extLst>
            <c:ext xmlns:c16="http://schemas.microsoft.com/office/drawing/2014/chart" uri="{C3380CC4-5D6E-409C-BE32-E72D297353CC}">
              <c16:uniqueId val="{00000000-8F68-4B45-9DE3-2D94CB075F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8F68-4B45-9DE3-2D94CB075F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17.28</c:v>
                </c:pt>
                <c:pt idx="1">
                  <c:v>20.399999999999999</c:v>
                </c:pt>
                <c:pt idx="2">
                  <c:v>23.36</c:v>
                </c:pt>
                <c:pt idx="3">
                  <c:v>26.46</c:v>
                </c:pt>
                <c:pt idx="4">
                  <c:v>29.15</c:v>
                </c:pt>
              </c:numCache>
            </c:numRef>
          </c:val>
          <c:extLst>
            <c:ext xmlns:c16="http://schemas.microsoft.com/office/drawing/2014/chart" uri="{C3380CC4-5D6E-409C-BE32-E72D297353CC}">
              <c16:uniqueId val="{00000000-5D69-49C4-9E1D-3D0AD0D2B4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5D69-49C4-9E1D-3D0AD0D2B4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4.6399999999999997</c:v>
                </c:pt>
                <c:pt idx="1">
                  <c:v>4.6399999999999997</c:v>
                </c:pt>
                <c:pt idx="2">
                  <c:v>6.41</c:v>
                </c:pt>
                <c:pt idx="3">
                  <c:v>7.11</c:v>
                </c:pt>
                <c:pt idx="4">
                  <c:v>7.11</c:v>
                </c:pt>
              </c:numCache>
            </c:numRef>
          </c:val>
          <c:extLst>
            <c:ext xmlns:c16="http://schemas.microsoft.com/office/drawing/2014/chart" uri="{C3380CC4-5D6E-409C-BE32-E72D297353CC}">
              <c16:uniqueId val="{00000000-071E-4B10-BE94-876AD840EF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071E-4B10-BE94-876AD840EF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5E-4E8D-B749-E21F928573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3F5E-4E8D-B749-E21F928573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274.63</c:v>
                </c:pt>
                <c:pt idx="1">
                  <c:v>292.27</c:v>
                </c:pt>
                <c:pt idx="2">
                  <c:v>286.07</c:v>
                </c:pt>
                <c:pt idx="3">
                  <c:v>304.61</c:v>
                </c:pt>
                <c:pt idx="4">
                  <c:v>291.42</c:v>
                </c:pt>
              </c:numCache>
            </c:numRef>
          </c:val>
          <c:extLst>
            <c:ext xmlns:c16="http://schemas.microsoft.com/office/drawing/2014/chart" uri="{C3380CC4-5D6E-409C-BE32-E72D297353CC}">
              <c16:uniqueId val="{00000000-FA9F-4EDD-8426-DA92CA2924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FA9F-4EDD-8426-DA92CA2924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1142.5899999999999</c:v>
                </c:pt>
                <c:pt idx="1">
                  <c:v>1054.7</c:v>
                </c:pt>
                <c:pt idx="2">
                  <c:v>942.21</c:v>
                </c:pt>
                <c:pt idx="3">
                  <c:v>833.25</c:v>
                </c:pt>
                <c:pt idx="4">
                  <c:v>726.13</c:v>
                </c:pt>
              </c:numCache>
            </c:numRef>
          </c:val>
          <c:extLst>
            <c:ext xmlns:c16="http://schemas.microsoft.com/office/drawing/2014/chart" uri="{C3380CC4-5D6E-409C-BE32-E72D297353CC}">
              <c16:uniqueId val="{00000000-6BDB-4CD2-BA0F-D1AA58F71E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6BDB-4CD2-BA0F-D1AA58F71E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53.34</c:v>
                </c:pt>
                <c:pt idx="1">
                  <c:v>52.79</c:v>
                </c:pt>
                <c:pt idx="2">
                  <c:v>52.79</c:v>
                </c:pt>
                <c:pt idx="3">
                  <c:v>55.78</c:v>
                </c:pt>
                <c:pt idx="4">
                  <c:v>58.27</c:v>
                </c:pt>
              </c:numCache>
            </c:numRef>
          </c:val>
          <c:extLst>
            <c:ext xmlns:c16="http://schemas.microsoft.com/office/drawing/2014/chart" uri="{C3380CC4-5D6E-409C-BE32-E72D297353CC}">
              <c16:uniqueId val="{00000000-A116-4738-AF86-68EBE70833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A116-4738-AF86-68EBE70833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405.64</c:v>
                </c:pt>
                <c:pt idx="1">
                  <c:v>410.51</c:v>
                </c:pt>
                <c:pt idx="2">
                  <c:v>418.23</c:v>
                </c:pt>
                <c:pt idx="3">
                  <c:v>406.44</c:v>
                </c:pt>
                <c:pt idx="4">
                  <c:v>399.93</c:v>
                </c:pt>
              </c:numCache>
            </c:numRef>
          </c:val>
          <c:extLst>
            <c:ext xmlns:c16="http://schemas.microsoft.com/office/drawing/2014/chart" uri="{C3380CC4-5D6E-409C-BE32-E72D297353CC}">
              <c16:uniqueId val="{00000000-78B7-40FA-85A5-8914DDFC24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78B7-40FA-85A5-8914DDFC24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岩手県　洋野町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15717</v>
      </c>
      <c r="AM8" s="69"/>
      <c r="AN8" s="69"/>
      <c r="AO8" s="69"/>
      <c r="AP8" s="69"/>
      <c r="AQ8" s="69"/>
      <c r="AR8" s="69"/>
      <c r="AS8" s="69"/>
      <c r="AT8" s="37">
        <f>データ!$S$6</f>
        <v>302.92</v>
      </c>
      <c r="AU8" s="38"/>
      <c r="AV8" s="38"/>
      <c r="AW8" s="38"/>
      <c r="AX8" s="38"/>
      <c r="AY8" s="38"/>
      <c r="AZ8" s="38"/>
      <c r="BA8" s="38"/>
      <c r="BB8" s="58">
        <f>データ!$T$6</f>
        <v>51.88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82.77</v>
      </c>
      <c r="J10" s="38"/>
      <c r="K10" s="38"/>
      <c r="L10" s="38"/>
      <c r="M10" s="38"/>
      <c r="N10" s="38"/>
      <c r="O10" s="68"/>
      <c r="P10" s="58">
        <f>データ!$P$6</f>
        <v>79.66</v>
      </c>
      <c r="Q10" s="58"/>
      <c r="R10" s="58"/>
      <c r="S10" s="58"/>
      <c r="T10" s="58"/>
      <c r="U10" s="58"/>
      <c r="V10" s="58"/>
      <c r="W10" s="69">
        <f>データ!$Q$6</f>
        <v>4510</v>
      </c>
      <c r="X10" s="69"/>
      <c r="Y10" s="69"/>
      <c r="Z10" s="69"/>
      <c r="AA10" s="69"/>
      <c r="AB10" s="69"/>
      <c r="AC10" s="69"/>
      <c r="AD10" s="2"/>
      <c r="AE10" s="2"/>
      <c r="AF10" s="2"/>
      <c r="AG10" s="2"/>
      <c r="AH10" s="2"/>
      <c r="AI10" s="2"/>
      <c r="AJ10" s="2"/>
      <c r="AK10" s="2"/>
      <c r="AL10" s="69">
        <f>データ!$U$6</f>
        <v>12405</v>
      </c>
      <c r="AM10" s="69"/>
      <c r="AN10" s="69"/>
      <c r="AO10" s="69"/>
      <c r="AP10" s="69"/>
      <c r="AQ10" s="69"/>
      <c r="AR10" s="69"/>
      <c r="AS10" s="69"/>
      <c r="AT10" s="37">
        <f>データ!$V$6</f>
        <v>94.72</v>
      </c>
      <c r="AU10" s="38"/>
      <c r="AV10" s="38"/>
      <c r="AW10" s="38"/>
      <c r="AX10" s="38"/>
      <c r="AY10" s="38"/>
      <c r="AZ10" s="38"/>
      <c r="BA10" s="38"/>
      <c r="BB10" s="58">
        <f>データ!$W$6</f>
        <v>130.96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109</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LXV3tcEZwGxfCY8K79zq/0/xwxZgUT5yTtcKDywdQm9zO926BKvRn/hcAbdXv4zDrVdXTjgoJ4Fl+/AD9rzlQ==" saltValue="r0So0Ap3lX36RqTa9XhU7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35076</v>
      </c>
      <c r="D6" s="20">
        <f t="shared" si="3"/>
        <v>46</v>
      </c>
      <c r="E6" s="20">
        <f t="shared" si="3"/>
        <v>1</v>
      </c>
      <c r="F6" s="20">
        <f t="shared" si="3"/>
        <v>0</v>
      </c>
      <c r="G6" s="20">
        <f t="shared" si="3"/>
        <v>1</v>
      </c>
      <c r="H6" s="20" t="str">
        <f t="shared" si="3"/>
        <v>岩手県　洋野町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82.77</v>
      </c>
      <c r="P6" s="21">
        <f t="shared" si="3"/>
        <v>79.66</v>
      </c>
      <c r="Q6" s="21">
        <f t="shared" si="3"/>
        <v>4510</v>
      </c>
      <c r="R6" s="21">
        <f t="shared" si="3"/>
        <v>15717</v>
      </c>
      <c r="S6" s="21">
        <f t="shared" si="3"/>
        <v>302.92</v>
      </c>
      <c r="T6" s="21">
        <f t="shared" si="3"/>
        <v>51.88</v>
      </c>
      <c r="U6" s="21">
        <f t="shared" si="3"/>
        <v>12405</v>
      </c>
      <c r="V6" s="21">
        <f t="shared" si="3"/>
        <v>94.72</v>
      </c>
      <c r="W6" s="21">
        <f t="shared" si="3"/>
        <v>130.96</v>
      </c>
      <c r="X6" s="22">
        <f>IF(X7="",NA(),X7)</f>
        <v>103.28</v>
      </c>
      <c r="Y6" s="22">
        <f t="shared" ref="Y6:AG6" si="4">IF(Y7="",NA(),Y7)</f>
        <v>102.52</v>
      </c>
      <c r="Z6" s="22">
        <f t="shared" si="4"/>
        <v>101.7</v>
      </c>
      <c r="AA6" s="22">
        <f t="shared" si="4"/>
        <v>103.87</v>
      </c>
      <c r="AB6" s="22">
        <f t="shared" si="4"/>
        <v>103.89</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274.63</v>
      </c>
      <c r="AU6" s="22">
        <f t="shared" ref="AU6:BC6" si="6">IF(AU7="",NA(),AU7)</f>
        <v>292.27</v>
      </c>
      <c r="AV6" s="22">
        <f t="shared" si="6"/>
        <v>286.07</v>
      </c>
      <c r="AW6" s="22">
        <f t="shared" si="6"/>
        <v>304.61</v>
      </c>
      <c r="AX6" s="22">
        <f t="shared" si="6"/>
        <v>291.42</v>
      </c>
      <c r="AY6" s="22">
        <f t="shared" si="6"/>
        <v>355.27</v>
      </c>
      <c r="AZ6" s="22">
        <f t="shared" si="6"/>
        <v>359.7</v>
      </c>
      <c r="BA6" s="22">
        <f t="shared" si="6"/>
        <v>362.93</v>
      </c>
      <c r="BB6" s="22">
        <f t="shared" si="6"/>
        <v>371.81</v>
      </c>
      <c r="BC6" s="22">
        <f t="shared" si="6"/>
        <v>384.23</v>
      </c>
      <c r="BD6" s="21" t="str">
        <f>IF(BD7="","",IF(BD7="-","【-】","【"&amp;SUBSTITUTE(TEXT(BD7,"#,##0.00"),"-","△")&amp;"】"))</f>
        <v>【261.51】</v>
      </c>
      <c r="BE6" s="22">
        <f>IF(BE7="",NA(),BE7)</f>
        <v>1142.5899999999999</v>
      </c>
      <c r="BF6" s="22">
        <f t="shared" ref="BF6:BN6" si="7">IF(BF7="",NA(),BF7)</f>
        <v>1054.7</v>
      </c>
      <c r="BG6" s="22">
        <f t="shared" si="7"/>
        <v>942.21</v>
      </c>
      <c r="BH6" s="22">
        <f t="shared" si="7"/>
        <v>833.25</v>
      </c>
      <c r="BI6" s="22">
        <f t="shared" si="7"/>
        <v>726.13</v>
      </c>
      <c r="BJ6" s="22">
        <f t="shared" si="7"/>
        <v>458.27</v>
      </c>
      <c r="BK6" s="22">
        <f t="shared" si="7"/>
        <v>447.01</v>
      </c>
      <c r="BL6" s="22">
        <f t="shared" si="7"/>
        <v>439.05</v>
      </c>
      <c r="BM6" s="22">
        <f t="shared" si="7"/>
        <v>465.85</v>
      </c>
      <c r="BN6" s="22">
        <f t="shared" si="7"/>
        <v>439.43</v>
      </c>
      <c r="BO6" s="21" t="str">
        <f>IF(BO7="","",IF(BO7="-","【-】","【"&amp;SUBSTITUTE(TEXT(BO7,"#,##0.00"),"-","△")&amp;"】"))</f>
        <v>【265.16】</v>
      </c>
      <c r="BP6" s="22">
        <f>IF(BP7="",NA(),BP7)</f>
        <v>53.34</v>
      </c>
      <c r="BQ6" s="22">
        <f t="shared" ref="BQ6:BY6" si="8">IF(BQ7="",NA(),BQ7)</f>
        <v>52.79</v>
      </c>
      <c r="BR6" s="22">
        <f t="shared" si="8"/>
        <v>52.79</v>
      </c>
      <c r="BS6" s="22">
        <f t="shared" si="8"/>
        <v>55.78</v>
      </c>
      <c r="BT6" s="22">
        <f t="shared" si="8"/>
        <v>58.27</v>
      </c>
      <c r="BU6" s="22">
        <f t="shared" si="8"/>
        <v>96.77</v>
      </c>
      <c r="BV6" s="22">
        <f t="shared" si="8"/>
        <v>95.81</v>
      </c>
      <c r="BW6" s="22">
        <f t="shared" si="8"/>
        <v>95.26</v>
      </c>
      <c r="BX6" s="22">
        <f t="shared" si="8"/>
        <v>92.39</v>
      </c>
      <c r="BY6" s="22">
        <f t="shared" si="8"/>
        <v>94.41</v>
      </c>
      <c r="BZ6" s="21" t="str">
        <f>IF(BZ7="","",IF(BZ7="-","【-】","【"&amp;SUBSTITUTE(TEXT(BZ7,"#,##0.00"),"-","△")&amp;"】"))</f>
        <v>【102.35】</v>
      </c>
      <c r="CA6" s="22">
        <f>IF(CA7="",NA(),CA7)</f>
        <v>405.64</v>
      </c>
      <c r="CB6" s="22">
        <f t="shared" ref="CB6:CJ6" si="9">IF(CB7="",NA(),CB7)</f>
        <v>410.51</v>
      </c>
      <c r="CC6" s="22">
        <f t="shared" si="9"/>
        <v>418.23</v>
      </c>
      <c r="CD6" s="22">
        <f t="shared" si="9"/>
        <v>406.44</v>
      </c>
      <c r="CE6" s="22">
        <f t="shared" si="9"/>
        <v>399.93</v>
      </c>
      <c r="CF6" s="22">
        <f t="shared" si="9"/>
        <v>187.18</v>
      </c>
      <c r="CG6" s="22">
        <f t="shared" si="9"/>
        <v>189.58</v>
      </c>
      <c r="CH6" s="22">
        <f t="shared" si="9"/>
        <v>192.82</v>
      </c>
      <c r="CI6" s="22">
        <f t="shared" si="9"/>
        <v>192.98</v>
      </c>
      <c r="CJ6" s="22">
        <f t="shared" si="9"/>
        <v>192.13</v>
      </c>
      <c r="CK6" s="21" t="str">
        <f>IF(CK7="","",IF(CK7="-","【-】","【"&amp;SUBSTITUTE(TEXT(CK7,"#,##0.00"),"-","△")&amp;"】"))</f>
        <v>【167.74】</v>
      </c>
      <c r="CL6" s="22">
        <f>IF(CL7="",NA(),CL7)</f>
        <v>32.82</v>
      </c>
      <c r="CM6" s="22">
        <f t="shared" ref="CM6:CU6" si="10">IF(CM7="",NA(),CM7)</f>
        <v>32.49</v>
      </c>
      <c r="CN6" s="22">
        <f t="shared" si="10"/>
        <v>31.41</v>
      </c>
      <c r="CO6" s="22">
        <f t="shared" si="10"/>
        <v>33.049999999999997</v>
      </c>
      <c r="CP6" s="22">
        <f t="shared" si="10"/>
        <v>32.450000000000003</v>
      </c>
      <c r="CQ6" s="22">
        <f t="shared" si="10"/>
        <v>55.88</v>
      </c>
      <c r="CR6" s="22">
        <f t="shared" si="10"/>
        <v>55.22</v>
      </c>
      <c r="CS6" s="22">
        <f t="shared" si="10"/>
        <v>54.05</v>
      </c>
      <c r="CT6" s="22">
        <f t="shared" si="10"/>
        <v>54.43</v>
      </c>
      <c r="CU6" s="22">
        <f t="shared" si="10"/>
        <v>53.87</v>
      </c>
      <c r="CV6" s="21" t="str">
        <f>IF(CV7="","",IF(CV7="-","【-】","【"&amp;SUBSTITUTE(TEXT(CV7,"#,##0.00"),"-","△")&amp;"】"))</f>
        <v>【60.29】</v>
      </c>
      <c r="CW6" s="22">
        <f>IF(CW7="",NA(),CW7)</f>
        <v>80.05</v>
      </c>
      <c r="CX6" s="22">
        <f t="shared" ref="CX6:DF6" si="11">IF(CX7="",NA(),CX7)</f>
        <v>80.69</v>
      </c>
      <c r="CY6" s="22">
        <f t="shared" si="11"/>
        <v>83.54</v>
      </c>
      <c r="CZ6" s="22">
        <f t="shared" si="11"/>
        <v>80.98</v>
      </c>
      <c r="DA6" s="22">
        <f t="shared" si="11"/>
        <v>81.95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17.28</v>
      </c>
      <c r="DI6" s="22">
        <f t="shared" ref="DI6:DQ6" si="12">IF(DI7="",NA(),DI7)</f>
        <v>20.399999999999999</v>
      </c>
      <c r="DJ6" s="22">
        <f t="shared" si="12"/>
        <v>23.36</v>
      </c>
      <c r="DK6" s="22">
        <f t="shared" si="12"/>
        <v>26.46</v>
      </c>
      <c r="DL6" s="22">
        <f t="shared" si="12"/>
        <v>29.15</v>
      </c>
      <c r="DM6" s="22">
        <f t="shared" si="12"/>
        <v>46.61</v>
      </c>
      <c r="DN6" s="22">
        <f t="shared" si="12"/>
        <v>47.97</v>
      </c>
      <c r="DO6" s="22">
        <f t="shared" si="12"/>
        <v>49.12</v>
      </c>
      <c r="DP6" s="22">
        <f t="shared" si="12"/>
        <v>49.39</v>
      </c>
      <c r="DQ6" s="22">
        <f t="shared" si="12"/>
        <v>50.75</v>
      </c>
      <c r="DR6" s="21" t="str">
        <f>IF(DR7="","",IF(DR7="-","【-】","【"&amp;SUBSTITUTE(TEXT(DR7,"#,##0.00"),"-","△")&amp;"】"))</f>
        <v>【50.88】</v>
      </c>
      <c r="DS6" s="22">
        <f>IF(DS7="",NA(),DS7)</f>
        <v>4.6399999999999997</v>
      </c>
      <c r="DT6" s="22">
        <f t="shared" ref="DT6:EB6" si="13">IF(DT7="",NA(),DT7)</f>
        <v>4.6399999999999997</v>
      </c>
      <c r="DU6" s="22">
        <f t="shared" si="13"/>
        <v>6.41</v>
      </c>
      <c r="DV6" s="22">
        <f t="shared" si="13"/>
        <v>7.11</v>
      </c>
      <c r="DW6" s="22">
        <f t="shared" si="13"/>
        <v>7.11</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2">
      <c r="A7" s="15"/>
      <c r="B7" s="24">
        <v>2021</v>
      </c>
      <c r="C7" s="24">
        <v>35076</v>
      </c>
      <c r="D7" s="24">
        <v>46</v>
      </c>
      <c r="E7" s="24">
        <v>1</v>
      </c>
      <c r="F7" s="24">
        <v>0</v>
      </c>
      <c r="G7" s="24">
        <v>1</v>
      </c>
      <c r="H7" s="24" t="s">
        <v>92</v>
      </c>
      <c r="I7" s="24" t="s">
        <v>93</v>
      </c>
      <c r="J7" s="24" t="s">
        <v>94</v>
      </c>
      <c r="K7" s="24" t="s">
        <v>95</v>
      </c>
      <c r="L7" s="24" t="s">
        <v>96</v>
      </c>
      <c r="M7" s="24" t="s">
        <v>97</v>
      </c>
      <c r="N7" s="25" t="s">
        <v>98</v>
      </c>
      <c r="O7" s="25">
        <v>82.77</v>
      </c>
      <c r="P7" s="25">
        <v>79.66</v>
      </c>
      <c r="Q7" s="25">
        <v>4510</v>
      </c>
      <c r="R7" s="25">
        <v>15717</v>
      </c>
      <c r="S7" s="25">
        <v>302.92</v>
      </c>
      <c r="T7" s="25">
        <v>51.88</v>
      </c>
      <c r="U7" s="25">
        <v>12405</v>
      </c>
      <c r="V7" s="25">
        <v>94.72</v>
      </c>
      <c r="W7" s="25">
        <v>130.96</v>
      </c>
      <c r="X7" s="25">
        <v>103.28</v>
      </c>
      <c r="Y7" s="25">
        <v>102.52</v>
      </c>
      <c r="Z7" s="25">
        <v>101.7</v>
      </c>
      <c r="AA7" s="25">
        <v>103.87</v>
      </c>
      <c r="AB7" s="25">
        <v>103.89</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274.63</v>
      </c>
      <c r="AU7" s="25">
        <v>292.27</v>
      </c>
      <c r="AV7" s="25">
        <v>286.07</v>
      </c>
      <c r="AW7" s="25">
        <v>304.61</v>
      </c>
      <c r="AX7" s="25">
        <v>291.42</v>
      </c>
      <c r="AY7" s="25">
        <v>355.27</v>
      </c>
      <c r="AZ7" s="25">
        <v>359.7</v>
      </c>
      <c r="BA7" s="25">
        <v>362.93</v>
      </c>
      <c r="BB7" s="25">
        <v>371.81</v>
      </c>
      <c r="BC7" s="25">
        <v>384.23</v>
      </c>
      <c r="BD7" s="25">
        <v>261.51</v>
      </c>
      <c r="BE7" s="25">
        <v>1142.5899999999999</v>
      </c>
      <c r="BF7" s="25">
        <v>1054.7</v>
      </c>
      <c r="BG7" s="25">
        <v>942.21</v>
      </c>
      <c r="BH7" s="25">
        <v>833.25</v>
      </c>
      <c r="BI7" s="25">
        <v>726.13</v>
      </c>
      <c r="BJ7" s="25">
        <v>458.27</v>
      </c>
      <c r="BK7" s="25">
        <v>447.01</v>
      </c>
      <c r="BL7" s="25">
        <v>439.05</v>
      </c>
      <c r="BM7" s="25">
        <v>465.85</v>
      </c>
      <c r="BN7" s="25">
        <v>439.43</v>
      </c>
      <c r="BO7" s="25">
        <v>265.16000000000003</v>
      </c>
      <c r="BP7" s="25">
        <v>53.34</v>
      </c>
      <c r="BQ7" s="25">
        <v>52.79</v>
      </c>
      <c r="BR7" s="25">
        <v>52.79</v>
      </c>
      <c r="BS7" s="25">
        <v>55.78</v>
      </c>
      <c r="BT7" s="25">
        <v>58.27</v>
      </c>
      <c r="BU7" s="25">
        <v>96.77</v>
      </c>
      <c r="BV7" s="25">
        <v>95.81</v>
      </c>
      <c r="BW7" s="25">
        <v>95.26</v>
      </c>
      <c r="BX7" s="25">
        <v>92.39</v>
      </c>
      <c r="BY7" s="25">
        <v>94.41</v>
      </c>
      <c r="BZ7" s="25">
        <v>102.35</v>
      </c>
      <c r="CA7" s="25">
        <v>405.64</v>
      </c>
      <c r="CB7" s="25">
        <v>410.51</v>
      </c>
      <c r="CC7" s="25">
        <v>418.23</v>
      </c>
      <c r="CD7" s="25">
        <v>406.44</v>
      </c>
      <c r="CE7" s="25">
        <v>399.93</v>
      </c>
      <c r="CF7" s="25">
        <v>187.18</v>
      </c>
      <c r="CG7" s="25">
        <v>189.58</v>
      </c>
      <c r="CH7" s="25">
        <v>192.82</v>
      </c>
      <c r="CI7" s="25">
        <v>192.98</v>
      </c>
      <c r="CJ7" s="25">
        <v>192.13</v>
      </c>
      <c r="CK7" s="25">
        <v>167.74</v>
      </c>
      <c r="CL7" s="25">
        <v>32.82</v>
      </c>
      <c r="CM7" s="25">
        <v>32.49</v>
      </c>
      <c r="CN7" s="25">
        <v>31.41</v>
      </c>
      <c r="CO7" s="25">
        <v>33.049999999999997</v>
      </c>
      <c r="CP7" s="25">
        <v>32.450000000000003</v>
      </c>
      <c r="CQ7" s="25">
        <v>55.88</v>
      </c>
      <c r="CR7" s="25">
        <v>55.22</v>
      </c>
      <c r="CS7" s="25">
        <v>54.05</v>
      </c>
      <c r="CT7" s="25">
        <v>54.43</v>
      </c>
      <c r="CU7" s="25">
        <v>53.87</v>
      </c>
      <c r="CV7" s="25">
        <v>60.29</v>
      </c>
      <c r="CW7" s="25">
        <v>80.05</v>
      </c>
      <c r="CX7" s="25">
        <v>80.69</v>
      </c>
      <c r="CY7" s="25">
        <v>83.54</v>
      </c>
      <c r="CZ7" s="25">
        <v>80.98</v>
      </c>
      <c r="DA7" s="25">
        <v>81.95</v>
      </c>
      <c r="DB7" s="25">
        <v>80.989999999999995</v>
      </c>
      <c r="DC7" s="25">
        <v>80.930000000000007</v>
      </c>
      <c r="DD7" s="25">
        <v>80.510000000000005</v>
      </c>
      <c r="DE7" s="25">
        <v>79.44</v>
      </c>
      <c r="DF7" s="25">
        <v>79.489999999999995</v>
      </c>
      <c r="DG7" s="25">
        <v>90.12</v>
      </c>
      <c r="DH7" s="25">
        <v>17.28</v>
      </c>
      <c r="DI7" s="25">
        <v>20.399999999999999</v>
      </c>
      <c r="DJ7" s="25">
        <v>23.36</v>
      </c>
      <c r="DK7" s="25">
        <v>26.46</v>
      </c>
      <c r="DL7" s="25">
        <v>29.15</v>
      </c>
      <c r="DM7" s="25">
        <v>46.61</v>
      </c>
      <c r="DN7" s="25">
        <v>47.97</v>
      </c>
      <c r="DO7" s="25">
        <v>49.12</v>
      </c>
      <c r="DP7" s="25">
        <v>49.39</v>
      </c>
      <c r="DQ7" s="25">
        <v>50.75</v>
      </c>
      <c r="DR7" s="25">
        <v>50.88</v>
      </c>
      <c r="DS7" s="25">
        <v>4.6399999999999997</v>
      </c>
      <c r="DT7" s="25">
        <v>4.6399999999999997</v>
      </c>
      <c r="DU7" s="25">
        <v>6.41</v>
      </c>
      <c r="DV7" s="25">
        <v>7.11</v>
      </c>
      <c r="DW7" s="25">
        <v>7.11</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100014</cp:lastModifiedBy>
  <cp:lastPrinted>2023-01-23T07:34:22Z</cp:lastPrinted>
  <dcterms:created xsi:type="dcterms:W3CDTF">2022-12-01T00:52:53Z</dcterms:created>
  <dcterms:modified xsi:type="dcterms:W3CDTF">2023-02-15T02:56:09Z</dcterms:modified>
  <cp:category/>
</cp:coreProperties>
</file>