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onodera\Desktop\"/>
    </mc:Choice>
  </mc:AlternateContent>
  <xr:revisionPtr revIDLastSave="0" documentId="8_{190763A9-D025-4DC8-9DB3-A5BBDC98F670}" xr6:coauthVersionLast="45" xr6:coauthVersionMax="45" xr10:uidLastSave="{00000000-0000-0000-0000-000000000000}"/>
  <workbookProtection workbookAlgorithmName="SHA-512" workbookHashValue="NOeMuKwn/qN+JcoUMTkU5kOy3O0Jmkpi6Sr6r3A1TIiPiP4Dpds2wQuE+mtAFwwh+Z2pEGv6iTR/vEHEb04NXg==" workbookSaltValue="X+On/S/kzwxsD8HP30Os3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<sst xmlns="http://schemas.openxmlformats.org/spreadsheetml/2006/main" count="236" uniqueCount="119">
  <si>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</si>
  <si>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</si>
  <si>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</si>
  <si>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</si>
  <si>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</si>
  <si>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</si>
  <si>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</si>
  <si>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</si>
  <si>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</si>
  <si>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</si>
  <si>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</si>
  <si>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</si>
  <si>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</si>
  <si>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</si>
  <si>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</si>
  <si>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</si>
  <si>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</si>
  <si>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</si>
  <si>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</si>
  <si>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</si>
  <si>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</si>
  <si>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</si>
  <si>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</si>
  <si>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</si>
  <si>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</si>
  <si>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</si>
  <si>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</si>
  <si>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</si>
  <si>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</si>
  <si>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</si>
  <si>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</si>
  <si>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</si>
  <si>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</si>
  <si>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</si>
  <si>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</si>
  <si>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</si>
  <si>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</si>
  <si>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</si>
  <si>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</si>
  <si>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</si>
  <si>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</si>
  <si>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</si>
  <si>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</si>
  <si>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</si>
  <si>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</si>
  <si>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</si>
  <si>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</si>
  <si>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</si>
  <si>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</si>
  <si>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</si>
  <si>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</si>
  <si>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</si>
  <si>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</si>
  <si>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</si>
  <si>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</si>
  <si>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</si>
  <si>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</si>
  <si>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</si>
  <si>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</si>
  <si>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</si>
  <si>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</si>
  <si>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</si>
  <si>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</si>
  <si>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</si>
  <si>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</si>
  <si>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</si>
  <si>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</si>
  <si>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</si>
  <si>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</si>
  <si>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</si>
  <si>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</si>
  <si>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</si>
  <si>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</si>
  <si>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</si>
  <si>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</si>
  <si>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</si>
  <si>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</si>
  <si>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</si>
  <si>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</si>
  <si>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</si>
  <si>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</si>
  <si>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</si>
  <si>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</si>
  <si>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</si>
  <si>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</si>
  <si>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</si>
  <si>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</si>
  <si>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</si>
  <si>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</si>
  <si>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</si>
  <si>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</si>
  <si>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</si>
  <si>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</si>
  <si>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</si>
  <si>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</si>
  <si>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</si>
  <si>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</si>
  <si>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</si>
  <si>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</si>
  <si>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</si>
  <si>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</si>
  <si>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</si>
  <si>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</si>
  <si>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</si>
  <si>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</si>
  <si>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</si>
  <si>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</si>
  <si>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</si>
  <si>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</si>
  <si>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</si>
  <si>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</si>
  <si>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</si>
  <si>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</si>
  <si>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</si>
  <si>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</si>
  <si>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</si>
  <si>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収益的収支比率はR1の65.09から上昇傾向にあるが未だ健全経営とは言えない状況が続いている。一般会計からの繰入金に依存している状況であることから経営改善により一層取り組む必要がある。　　　　④企業債残高対事業費率について　　　　　　　　収支赤字分は一般会計から補填しているが、企業債償還に係る負担について定めていないため全国及び類似団体と比較すると高い数値となっている。　　⑤経費回収率について　　　　　　　　　　　　　　全国および類似団体と比較し低い数値が続いている。適切な料金設定及び汚水処理費の削減に努める必要がある。　　　　　　　　　　　　　　　　　　⑥汚水処理原価について　　　　　　　　　　　　減少傾向にはあるが、依然全国及び類似団体と比較すると高い状況である。維持管理費の削減や接続率の向上により有収水量の増加に努める必要がある。　⑦施設の利用率について　　　　　　　　　　　　　接続人口の影響で低い数字となっているため接続率の向上に努める。　　　　　　　　　　　　　　　　⑧水洗化率について　　　　　　　　　　　　　　　年々上昇しているが、全国及び類似団体に比べまだまだ低い数字となっている。継続して水洗化率の向上に努める必要がある。　　　　　　　　　　　　　　　</t>
    <rPh sb="1" eb="3">
      <t>シュウエキ</t>
    </rPh>
    <rPh sb="3" eb="4">
      <t>テキ</t>
    </rPh>
    <rPh sb="4" eb="6">
      <t>シュウシ</t>
    </rPh>
    <rPh sb="6" eb="8">
      <t>ヒリツ</t>
    </rPh>
    <rPh sb="24" eb="27">
      <t>シュウエキテキ</t>
    </rPh>
    <rPh sb="27" eb="29">
      <t>シュウシ</t>
    </rPh>
    <rPh sb="29" eb="31">
      <t>ヒリツ</t>
    </rPh>
    <rPh sb="42" eb="44">
      <t>ジョウショウ</t>
    </rPh>
    <rPh sb="44" eb="46">
      <t>ケイコウ</t>
    </rPh>
    <rPh sb="50" eb="51">
      <t>イマ</t>
    </rPh>
    <rPh sb="52" eb="54">
      <t>ケンゼン</t>
    </rPh>
    <rPh sb="54" eb="56">
      <t>ケイエイ</t>
    </rPh>
    <rPh sb="58" eb="59">
      <t>イ</t>
    </rPh>
    <rPh sb="62" eb="64">
      <t>ジョウキョウ</t>
    </rPh>
    <rPh sb="65" eb="66">
      <t>ツヅ</t>
    </rPh>
    <rPh sb="71" eb="73">
      <t>イッパン</t>
    </rPh>
    <rPh sb="73" eb="75">
      <t>カイケイ</t>
    </rPh>
    <rPh sb="78" eb="80">
      <t>クリイレ</t>
    </rPh>
    <rPh sb="80" eb="81">
      <t>キン</t>
    </rPh>
    <rPh sb="82" eb="84">
      <t>イゾン</t>
    </rPh>
    <rPh sb="88" eb="90">
      <t>ジョウキョウ</t>
    </rPh>
    <rPh sb="97" eb="99">
      <t>ケイエイ</t>
    </rPh>
    <rPh sb="99" eb="101">
      <t>カイゼン</t>
    </rPh>
    <rPh sb="104" eb="106">
      <t>イッソウ</t>
    </rPh>
    <rPh sb="106" eb="107">
      <t>ト</t>
    </rPh>
    <rPh sb="108" eb="109">
      <t>ク</t>
    </rPh>
    <rPh sb="110" eb="112">
      <t>ヒツヨウ</t>
    </rPh>
    <rPh sb="121" eb="123">
      <t>キギョウ</t>
    </rPh>
    <rPh sb="123" eb="124">
      <t>サイ</t>
    </rPh>
    <rPh sb="124" eb="126">
      <t>ザンダカ</t>
    </rPh>
    <rPh sb="126" eb="127">
      <t>タイ</t>
    </rPh>
    <rPh sb="127" eb="130">
      <t>ジギョウヒ</t>
    </rPh>
    <rPh sb="130" eb="131">
      <t>リツ</t>
    </rPh>
    <rPh sb="143" eb="145">
      <t>シュウシ</t>
    </rPh>
    <rPh sb="145" eb="147">
      <t>アカジ</t>
    </rPh>
    <rPh sb="147" eb="148">
      <t>ブン</t>
    </rPh>
    <rPh sb="149" eb="151">
      <t>イッパン</t>
    </rPh>
    <rPh sb="151" eb="153">
      <t>カイケイ</t>
    </rPh>
    <rPh sb="155" eb="157">
      <t>ホテン</t>
    </rPh>
    <rPh sb="163" eb="165">
      <t>キギョウ</t>
    </rPh>
    <rPh sb="165" eb="166">
      <t>サイ</t>
    </rPh>
    <rPh sb="166" eb="168">
      <t>ショウカン</t>
    </rPh>
    <rPh sb="169" eb="170">
      <t>カカ</t>
    </rPh>
    <rPh sb="171" eb="173">
      <t>フタン</t>
    </rPh>
    <rPh sb="177" eb="178">
      <t>サダ</t>
    </rPh>
    <rPh sb="185" eb="187">
      <t>ゼンコク</t>
    </rPh>
    <rPh sb="187" eb="188">
      <t>オヨ</t>
    </rPh>
    <rPh sb="189" eb="191">
      <t>ルイジ</t>
    </rPh>
    <rPh sb="191" eb="193">
      <t>ダンタイ</t>
    </rPh>
    <rPh sb="194" eb="196">
      <t>ヒカク</t>
    </rPh>
    <rPh sb="199" eb="200">
      <t>タカ</t>
    </rPh>
    <rPh sb="201" eb="203">
      <t>スウチ</t>
    </rPh>
    <rPh sb="213" eb="215">
      <t>ケイヒ</t>
    </rPh>
    <rPh sb="215" eb="217">
      <t>カイシュウ</t>
    </rPh>
    <rPh sb="217" eb="218">
      <t>リツ</t>
    </rPh>
    <rPh sb="236" eb="238">
      <t>ゼンコク</t>
    </rPh>
    <rPh sb="241" eb="243">
      <t>ルイジ</t>
    </rPh>
    <rPh sb="243" eb="245">
      <t>ダンタイ</t>
    </rPh>
    <rPh sb="246" eb="248">
      <t>ヒカク</t>
    </rPh>
    <rPh sb="249" eb="250">
      <t>ヒク</t>
    </rPh>
    <rPh sb="251" eb="253">
      <t>スウチ</t>
    </rPh>
    <rPh sb="254" eb="255">
      <t>ツヅ</t>
    </rPh>
    <rPh sb="260" eb="262">
      <t>テキセツ</t>
    </rPh>
    <rPh sb="263" eb="265">
      <t>リョウキン</t>
    </rPh>
    <rPh sb="265" eb="267">
      <t>セッテイ</t>
    </rPh>
    <rPh sb="267" eb="268">
      <t>オヨ</t>
    </rPh>
    <rPh sb="269" eb="271">
      <t>オスイ</t>
    </rPh>
    <rPh sb="271" eb="273">
      <t>ショリ</t>
    </rPh>
    <rPh sb="273" eb="274">
      <t>ヒ</t>
    </rPh>
    <rPh sb="275" eb="277">
      <t>サクゲン</t>
    </rPh>
    <rPh sb="278" eb="279">
      <t>ツト</t>
    </rPh>
    <rPh sb="281" eb="283">
      <t>ヒツヨウ</t>
    </rPh>
    <rPh sb="306" eb="308">
      <t>オスイ</t>
    </rPh>
    <rPh sb="308" eb="310">
      <t>ショリ</t>
    </rPh>
    <rPh sb="310" eb="312">
      <t>ゲンカ</t>
    </rPh>
    <rPh sb="328" eb="330">
      <t>ゲンショウ</t>
    </rPh>
    <rPh sb="330" eb="332">
      <t>ケイコウ</t>
    </rPh>
    <rPh sb="338" eb="340">
      <t>イゼン</t>
    </rPh>
    <rPh sb="340" eb="342">
      <t>ゼンコク</t>
    </rPh>
    <rPh sb="342" eb="343">
      <t>オヨ</t>
    </rPh>
    <rPh sb="344" eb="346">
      <t>ルイジ</t>
    </rPh>
    <rPh sb="346" eb="348">
      <t>ダンタイ</t>
    </rPh>
    <rPh sb="349" eb="351">
      <t>ヒカク</t>
    </rPh>
    <rPh sb="354" eb="355">
      <t>タカ</t>
    </rPh>
    <rPh sb="356" eb="358">
      <t>ジョウキョウ</t>
    </rPh>
    <rPh sb="362" eb="364">
      <t>イジ</t>
    </rPh>
    <rPh sb="364" eb="367">
      <t>カンリヒ</t>
    </rPh>
    <rPh sb="368" eb="370">
      <t>サクゲン</t>
    </rPh>
    <rPh sb="371" eb="373">
      <t>セツゾク</t>
    </rPh>
    <rPh sb="373" eb="374">
      <t>リツ</t>
    </rPh>
    <rPh sb="375" eb="377">
      <t>コウジョウ</t>
    </rPh>
    <rPh sb="380" eb="382">
      <t>ユウシュウ</t>
    </rPh>
    <rPh sb="382" eb="384">
      <t>スイリョウ</t>
    </rPh>
    <rPh sb="385" eb="387">
      <t>ゾウカ</t>
    </rPh>
    <rPh sb="388" eb="389">
      <t>ツト</t>
    </rPh>
    <rPh sb="391" eb="393">
      <t>ヒツヨウ</t>
    </rPh>
    <rPh sb="399" eb="401">
      <t>シセツ</t>
    </rPh>
    <rPh sb="402" eb="405">
      <t>リヨウリツ</t>
    </rPh>
    <rPh sb="422" eb="424">
      <t>セツゾク</t>
    </rPh>
    <rPh sb="424" eb="426">
      <t>ジンコウ</t>
    </rPh>
    <rPh sb="427" eb="429">
      <t>エイキョウ</t>
    </rPh>
    <rPh sb="430" eb="431">
      <t>ヒク</t>
    </rPh>
    <rPh sb="432" eb="434">
      <t>スウジ</t>
    </rPh>
    <rPh sb="442" eb="444">
      <t>セツゾク</t>
    </rPh>
    <rPh sb="444" eb="445">
      <t>リツ</t>
    </rPh>
    <rPh sb="446" eb="448">
      <t>コウジョウ</t>
    </rPh>
    <rPh sb="449" eb="450">
      <t>ツト</t>
    </rPh>
    <rPh sb="470" eb="473">
      <t>スイセンカ</t>
    </rPh>
    <rPh sb="473" eb="474">
      <t>リツ</t>
    </rPh>
    <rPh sb="493" eb="495">
      <t>ネンネン</t>
    </rPh>
    <rPh sb="495" eb="497">
      <t>ジョウショウ</t>
    </rPh>
    <rPh sb="503" eb="506">
      <t>ゼンコクオヨ</t>
    </rPh>
    <rPh sb="507" eb="511">
      <t>ルイジダンタイ</t>
    </rPh>
    <rPh sb="512" eb="513">
      <t>クラ</t>
    </rPh>
    <rPh sb="518" eb="519">
      <t>ヒク</t>
    </rPh>
    <rPh sb="520" eb="522">
      <t>スウジ</t>
    </rPh>
    <rPh sb="529" eb="531">
      <t>ケイゾク</t>
    </rPh>
    <rPh sb="533" eb="536">
      <t>スイセンカ</t>
    </rPh>
    <rPh sb="536" eb="537">
      <t>リツ</t>
    </rPh>
    <rPh sb="538" eb="540">
      <t>コウジョウ</t>
    </rPh>
    <rPh sb="541" eb="542">
      <t>ツト</t>
    </rPh>
    <rPh sb="544" eb="546">
      <t>ヒツヨウ</t>
    </rPh>
    <phoneticPr fontId="4"/>
  </si>
  <si>
    <t>平成12年から供用開始しているため法定耐用年数を超えた管路はまだない状況である。　　　　　　　管路内調査等の実施により今後訪れる更新時期に対応できるよう取り組む必要がある。</t>
    <rPh sb="0" eb="2">
      <t>ヘイセイ</t>
    </rPh>
    <rPh sb="4" eb="5">
      <t>ネン</t>
    </rPh>
    <rPh sb="7" eb="9">
      <t>キョウヨウ</t>
    </rPh>
    <rPh sb="9" eb="11">
      <t>カイシ</t>
    </rPh>
    <rPh sb="17" eb="19">
      <t>ホウテイ</t>
    </rPh>
    <rPh sb="19" eb="21">
      <t>タイヨウ</t>
    </rPh>
    <rPh sb="21" eb="23">
      <t>ネンスウ</t>
    </rPh>
    <rPh sb="24" eb="25">
      <t>コ</t>
    </rPh>
    <rPh sb="27" eb="29">
      <t>カンロ</t>
    </rPh>
    <rPh sb="34" eb="36">
      <t>ジョウキョウ</t>
    </rPh>
    <rPh sb="47" eb="49">
      <t>カンロ</t>
    </rPh>
    <rPh sb="49" eb="50">
      <t>ナイ</t>
    </rPh>
    <rPh sb="50" eb="52">
      <t>チョウサ</t>
    </rPh>
    <rPh sb="52" eb="53">
      <t>トウ</t>
    </rPh>
    <rPh sb="54" eb="56">
      <t>ジッシ</t>
    </rPh>
    <rPh sb="59" eb="61">
      <t>コンゴ</t>
    </rPh>
    <rPh sb="61" eb="62">
      <t>オトズ</t>
    </rPh>
    <rPh sb="64" eb="66">
      <t>コウシン</t>
    </rPh>
    <rPh sb="66" eb="68">
      <t>ジキ</t>
    </rPh>
    <rPh sb="69" eb="71">
      <t>タイオウ</t>
    </rPh>
    <rPh sb="76" eb="77">
      <t>ト</t>
    </rPh>
    <rPh sb="78" eb="79">
      <t>ク</t>
    </rPh>
    <rPh sb="80" eb="82">
      <t>ヒツヨウ</t>
    </rPh>
    <phoneticPr fontId="4"/>
  </si>
  <si>
    <t>全国及び類似団体と比較し経営は厳しい状況が続いており、その主な原因の一つとして水洗化率の低さが挙げられる。今まで実施してきた普及啓発活動もコロナの影響により断念してきたことから、新たな推進方法の検討が必要である。　　　　　　　　　　また、ストックマネジメント支援制度を利用し、下水道施設全体の中長期的な状態を予測しながら維持管理や改築更新を行い、将来やってくる改築更新経費の削減に努めていく必要がある。</t>
    <rPh sb="0" eb="3">
      <t>ゼンコクオヨ</t>
    </rPh>
    <rPh sb="4" eb="8">
      <t>ルイジダンタイ</t>
    </rPh>
    <rPh sb="9" eb="11">
      <t>ヒカク</t>
    </rPh>
    <rPh sb="12" eb="14">
      <t>ケイエイ</t>
    </rPh>
    <rPh sb="15" eb="16">
      <t>キビ</t>
    </rPh>
    <rPh sb="18" eb="20">
      <t>ジョウキョウ</t>
    </rPh>
    <rPh sb="21" eb="22">
      <t>ツヅ</t>
    </rPh>
    <rPh sb="29" eb="30">
      <t>オモ</t>
    </rPh>
    <rPh sb="31" eb="33">
      <t>ゲンイン</t>
    </rPh>
    <rPh sb="34" eb="35">
      <t>ヒト</t>
    </rPh>
    <rPh sb="39" eb="42">
      <t>スイセンカ</t>
    </rPh>
    <rPh sb="42" eb="43">
      <t>リツ</t>
    </rPh>
    <rPh sb="44" eb="45">
      <t>ヒク</t>
    </rPh>
    <rPh sb="47" eb="48">
      <t>ア</t>
    </rPh>
    <rPh sb="53" eb="54">
      <t>イマ</t>
    </rPh>
    <rPh sb="56" eb="58">
      <t>ジッシ</t>
    </rPh>
    <rPh sb="62" eb="64">
      <t>フキュウ</t>
    </rPh>
    <rPh sb="64" eb="66">
      <t>ケイハツ</t>
    </rPh>
    <rPh sb="66" eb="68">
      <t>カツドウ</t>
    </rPh>
    <rPh sb="73" eb="75">
      <t>エイキョウ</t>
    </rPh>
    <rPh sb="78" eb="80">
      <t>ダンネン</t>
    </rPh>
    <rPh sb="89" eb="90">
      <t>アラ</t>
    </rPh>
    <rPh sb="92" eb="94">
      <t>スイシン</t>
    </rPh>
    <rPh sb="94" eb="96">
      <t>ホウホウ</t>
    </rPh>
    <rPh sb="97" eb="99">
      <t>ケントウ</t>
    </rPh>
    <rPh sb="100" eb="102">
      <t>ヒツヨウ</t>
    </rPh>
    <rPh sb="129" eb="131">
      <t>シエン</t>
    </rPh>
    <rPh sb="131" eb="133">
      <t>セイド</t>
    </rPh>
    <rPh sb="134" eb="136">
      <t>リヨウ</t>
    </rPh>
    <rPh sb="138" eb="141">
      <t>ゲスイドウ</t>
    </rPh>
    <rPh sb="141" eb="143">
      <t>シセツ</t>
    </rPh>
    <rPh sb="143" eb="145">
      <t>ゼンタイ</t>
    </rPh>
    <rPh sb="146" eb="149">
      <t>チュウチョウキ</t>
    </rPh>
    <rPh sb="149" eb="150">
      <t>テキ</t>
    </rPh>
    <rPh sb="151" eb="153">
      <t>ジョウタイ</t>
    </rPh>
    <rPh sb="154" eb="156">
      <t>ヨソク</t>
    </rPh>
    <rPh sb="160" eb="162">
      <t>イジ</t>
    </rPh>
    <rPh sb="162" eb="164">
      <t>カンリ</t>
    </rPh>
    <rPh sb="165" eb="167">
      <t>カイチク</t>
    </rPh>
    <rPh sb="167" eb="169">
      <t>コウシン</t>
    </rPh>
    <rPh sb="170" eb="171">
      <t>オコナ</t>
    </rPh>
    <rPh sb="173" eb="175">
      <t>ショウライ</t>
    </rPh>
    <rPh sb="180" eb="182">
      <t>カイチク</t>
    </rPh>
    <rPh sb="182" eb="184">
      <t>コウシン</t>
    </rPh>
    <rPh sb="184" eb="186">
      <t>ケイヒ</t>
    </rPh>
    <rPh sb="187" eb="189">
      <t>サクゲン</t>
    </rPh>
    <rPh sb="190" eb="191">
      <t>ツト</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</si>
</sst>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31-4445-A8AE-F4D37F9DB8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431-4445-A8AE-F4D37F9DB8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37.42</c:v>
                </c:pt>
                <c:pt idx="1">
                  <c:v>36</c:v>
                </c:pt>
                <c:pt idx="2">
                  <c:v>38</c:v>
                </c:pt>
                <c:pt idx="3">
                  <c:v>37.5</c:v>
                </c:pt>
                <c:pt idx="4">
                  <c:v>33.17</c:v>
                </c:pt>
              </c:numCache>
            </c:numRef>
          </c:val>
          <c:extLst>
            <c:ext xmlns:c16="http://schemas.microsoft.com/office/drawing/2014/chart" uri="{C3380CC4-5D6E-409C-BE32-E72D297353CC}">
              <c16:uniqueId val="{00000000-6695-4DF2-BE4F-74707A3AD0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695-4DF2-BE4F-74707A3AD0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71.319999999999993</c:v>
                </c:pt>
                <c:pt idx="1">
                  <c:v>71.930000000000007</c:v>
                </c:pt>
                <c:pt idx="2">
                  <c:v>72.41</c:v>
                </c:pt>
                <c:pt idx="3">
                  <c:v>75.2</c:v>
                </c:pt>
                <c:pt idx="4">
                  <c:v>75.680000000000007</c:v>
                </c:pt>
              </c:numCache>
            </c:numRef>
          </c:val>
          <c:extLst>
            <c:ext xmlns:c16="http://schemas.microsoft.com/office/drawing/2014/chart" uri="{C3380CC4-5D6E-409C-BE32-E72D297353CC}">
              <c16:uniqueId val="{00000000-4FBF-4256-A9E1-FAFE291A19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FBF-4256-A9E1-FAFE291A19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70.459999999999994</c:v>
                </c:pt>
                <c:pt idx="1">
                  <c:v>68.58</c:v>
                </c:pt>
                <c:pt idx="2">
                  <c:v>65.09</c:v>
                </c:pt>
                <c:pt idx="3">
                  <c:v>71.47</c:v>
                </c:pt>
                <c:pt idx="4">
                  <c:v>72.3</c:v>
                </c:pt>
              </c:numCache>
            </c:numRef>
          </c:val>
          <c:extLst>
            <c:ext xmlns:c16="http://schemas.microsoft.com/office/drawing/2014/chart" uri="{C3380CC4-5D6E-409C-BE32-E72D297353CC}">
              <c16:uniqueId val="{00000000-FB54-4177-AF9E-338B899539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54-4177-AF9E-338B899539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6B-467C-A610-B2ED0C9733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6B-467C-A610-B2ED0C9733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5-4A32-BE9B-AB71719754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5-4A32-BE9B-AB71719754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AD-4B2E-8387-7C84C5852F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AD-4B2E-8387-7C84C5852F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2-4995-8EED-652DB9751E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2-4995-8EED-652DB9751E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4084.13</c:v>
                </c:pt>
                <c:pt idx="1">
                  <c:v>3864.44</c:v>
                </c:pt>
                <c:pt idx="2">
                  <c:v>3536.38</c:v>
                </c:pt>
                <c:pt idx="3">
                  <c:v>3221.9</c:v>
                </c:pt>
                <c:pt idx="4">
                  <c:v>2874.26</c:v>
                </c:pt>
              </c:numCache>
            </c:numRef>
          </c:val>
          <c:extLst>
            <c:ext xmlns:c16="http://schemas.microsoft.com/office/drawing/2014/chart" uri="{C3380CC4-5D6E-409C-BE32-E72D297353CC}">
              <c16:uniqueId val="{00000000-478E-4A51-82AC-ECC9679BFB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478E-4A51-82AC-ECC9679BFB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42.32</c:v>
                </c:pt>
                <c:pt idx="1">
                  <c:v>35.450000000000003</c:v>
                </c:pt>
                <c:pt idx="2">
                  <c:v>37.74</c:v>
                </c:pt>
                <c:pt idx="3">
                  <c:v>43.9</c:v>
                </c:pt>
                <c:pt idx="4">
                  <c:v>45.39</c:v>
                </c:pt>
              </c:numCache>
            </c:numRef>
          </c:val>
          <c:extLst>
            <c:ext xmlns:c16="http://schemas.microsoft.com/office/drawing/2014/chart" uri="{C3380CC4-5D6E-409C-BE32-E72D297353CC}">
              <c16:uniqueId val="{00000000-9553-4ED0-89CE-98E7B68E6C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9553-4ED0-89CE-98E7B68E6C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374.26</c:v>
                </c:pt>
                <c:pt idx="1">
                  <c:v>447.35</c:v>
                </c:pt>
                <c:pt idx="2">
                  <c:v>424.6</c:v>
                </c:pt>
                <c:pt idx="3">
                  <c:v>368.72</c:v>
                </c:pt>
                <c:pt idx="4">
                  <c:v>345.16</c:v>
                </c:pt>
              </c:numCache>
            </c:numRef>
          </c:val>
          <c:extLst>
            <c:ext xmlns:c16="http://schemas.microsoft.com/office/drawing/2014/chart" uri="{C3380CC4-5D6E-409C-BE32-E72D297353CC}">
              <c16:uniqueId val="{00000000-C692-4EE3-9D16-1EDFAD2E9F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692-4EE3-9D16-1EDFAD2E9F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九戸村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5468</v>
      </c>
      <c r="AM8" s="55"/>
      <c r="AN8" s="55"/>
      <c r="AO8" s="55"/>
      <c r="AP8" s="55"/>
      <c r="AQ8" s="55"/>
      <c r="AR8" s="55"/>
      <c r="AS8" s="55"/>
      <c r="AT8" s="54">
        <f>データ!T6</f>
        <v>134.02000000000001</v>
      </c>
      <c r="AU8" s="54"/>
      <c r="AV8" s="54"/>
      <c r="AW8" s="54"/>
      <c r="AX8" s="54"/>
      <c r="AY8" s="54"/>
      <c r="AZ8" s="54"/>
      <c r="BA8" s="54"/>
      <c r="BB8" s="54">
        <f>データ!U6</f>
        <v>40.799999999999997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45.14</v>
      </c>
      <c r="Q10" s="54"/>
      <c r="R10" s="54"/>
      <c r="S10" s="54"/>
      <c r="T10" s="54"/>
      <c r="U10" s="54"/>
      <c r="V10" s="54"/>
      <c r="W10" s="54">
        <f>データ!Q6</f>
        <v>108.16</v>
      </c>
      <c r="X10" s="54"/>
      <c r="Y10" s="54"/>
      <c r="Z10" s="54"/>
      <c r="AA10" s="54"/>
      <c r="AB10" s="54"/>
      <c r="AC10" s="54"/>
      <c r="AD10" s="55">
        <f>データ!R6</f>
        <v>2750</v>
      </c>
      <c r="AE10" s="55"/>
      <c r="AF10" s="55"/>
      <c r="AG10" s="55"/>
      <c r="AH10" s="55"/>
      <c r="AI10" s="55"/>
      <c r="AJ10" s="55"/>
      <c r="AK10" s="2"/>
      <c r="AL10" s="55">
        <f>データ!V6</f>
        <v>2455</v>
      </c>
      <c r="AM10" s="55"/>
      <c r="AN10" s="55"/>
      <c r="AO10" s="55"/>
      <c r="AP10" s="55"/>
      <c r="AQ10" s="55"/>
      <c r="AR10" s="55"/>
      <c r="AS10" s="55"/>
      <c r="AT10" s="54">
        <f>データ!W6</f>
        <v>0.88</v>
      </c>
      <c r="AU10" s="54"/>
      <c r="AV10" s="54"/>
      <c r="AW10" s="54"/>
      <c r="AX10" s="54"/>
      <c r="AY10" s="54"/>
      <c r="AZ10" s="54"/>
      <c r="BA10" s="54"/>
      <c r="BB10" s="54">
        <f>データ!X6</f>
        <v>2789.77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6FXt4Go/sdekjanuTfnb92wKH5rsPF/h4mc88v7JyzOiicmhG3SN66PFJHn1yPzDE+ik8yOiD9e3pdQ2Llg1hw==" saltValue="Ay49FHGfgxBzqmxghfm5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35068</v>
      </c>
      <c r="D6" s="19">
        <f t="shared" si="3"/>
        <v>47</v>
      </c>
      <c r="E6" s="19">
        <f t="shared" si="3"/>
        <v>17</v>
      </c>
      <c r="F6" s="19">
        <f t="shared" si="3"/>
        <v>4</v>
      </c>
      <c r="G6" s="19">
        <f t="shared" si="3"/>
        <v>0</v>
      </c>
      <c r="H6" s="19" t="str">
        <f t="shared" si="3"/>
        <v>岩手県　九戸村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45.14</v>
      </c>
      <c r="Q6" s="20">
        <f t="shared" si="3"/>
        <v>108.16</v>
      </c>
      <c r="R6" s="20">
        <f t="shared" si="3"/>
        <v>2750</v>
      </c>
      <c r="S6" s="20">
        <f t="shared" si="3"/>
        <v>5468</v>
      </c>
      <c r="T6" s="20">
        <f t="shared" si="3"/>
        <v>134.02000000000001</v>
      </c>
      <c r="U6" s="20">
        <f t="shared" si="3"/>
        <v>40.799999999999997</v>
      </c>
      <c r="V6" s="20">
        <f t="shared" si="3"/>
        <v>2455</v>
      </c>
      <c r="W6" s="20">
        <f t="shared" si="3"/>
        <v>0.88</v>
      </c>
      <c r="X6" s="20">
        <f t="shared" si="3"/>
        <v>2789.77</v>
      </c>
      <c r="Y6" s="21">
        <f>IF(Y7="",NA(),Y7)</f>
        <v>70.459999999999994</v>
      </c>
      <c r="Z6" s="21">
        <f t="shared" ref="Z6:AH6" si="4">IF(Z7="",NA(),Z7)</f>
        <v>68.58</v>
      </c>
      <c r="AA6" s="21">
        <f t="shared" si="4"/>
        <v>65.09</v>
      </c>
      <c r="AB6" s="21">
        <f t="shared" si="4"/>
        <v>71.47</v>
      </c>
      <c r="AC6" s="21">
        <f t="shared" si="4"/>
        <v>72.3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4084.13</v>
      </c>
      <c r="BG6" s="21">
        <f t="shared" ref="BG6:BO6" si="7">IF(BG7="",NA(),BG7)</f>
        <v>3864.44</v>
      </c>
      <c r="BH6" s="21">
        <f t="shared" si="7"/>
        <v>3536.38</v>
      </c>
      <c r="BI6" s="21">
        <f t="shared" si="7"/>
        <v>3221.9</v>
      </c>
      <c r="BJ6" s="21">
        <f t="shared" si="7"/>
        <v>2874.26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42.32</v>
      </c>
      <c r="BR6" s="21">
        <f t="shared" ref="BR6:BZ6" si="8">IF(BR7="",NA(),BR7)</f>
        <v>35.450000000000003</v>
      </c>
      <c r="BS6" s="21">
        <f t="shared" si="8"/>
        <v>37.74</v>
      </c>
      <c r="BT6" s="21">
        <f t="shared" si="8"/>
        <v>43.9</v>
      </c>
      <c r="BU6" s="21">
        <f t="shared" si="8"/>
        <v>45.39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374.26</v>
      </c>
      <c r="CC6" s="21">
        <f t="shared" ref="CC6:CK6" si="9">IF(CC7="",NA(),CC7)</f>
        <v>447.35</v>
      </c>
      <c r="CD6" s="21">
        <f t="shared" si="9"/>
        <v>424.6</v>
      </c>
      <c r="CE6" s="21">
        <f t="shared" si="9"/>
        <v>368.72</v>
      </c>
      <c r="CF6" s="21">
        <f t="shared" si="9"/>
        <v>345.16</v>
      </c>
      <c r="CG6" s="21">
        <f t="shared" si="9"/>
        <v>221.81</v>
      </c>
      <c r="CH6" s="21">
        <f t="shared" si="9"/>
        <v>230.02</v>
      </c>
      <c r="CI6" s="21">
        <f t="shared" si="9"/>
        <v>228.47</v>
      </c>
      <c r="CJ6" s="21">
        <f t="shared" si="9"/>
        <v>224.88</v>
      </c>
      <c r="CK6" s="21">
        <f t="shared" si="9"/>
        <v>228.64</v>
      </c>
      <c r="CL6" s="20" t="str">
        <f>IF(CL7="","",IF(CL7="-","【-】","【"&amp;SUBSTITUTE(TEXT(CL7,"#,##0.00"),"-","△")&amp;"】"))</f>
        <v>【216.39】</v>
      </c>
      <c r="CM6" s="21">
        <f>IF(CM7="",NA(),CM7)</f>
        <v>37.42</v>
      </c>
      <c r="CN6" s="21">
        <f t="shared" ref="CN6:CV6" si="10">IF(CN7="",NA(),CN7)</f>
        <v>36</v>
      </c>
      <c r="CO6" s="21">
        <f t="shared" si="10"/>
        <v>38</v>
      </c>
      <c r="CP6" s="21">
        <f t="shared" si="10"/>
        <v>37.5</v>
      </c>
      <c r="CQ6" s="21">
        <f t="shared" si="10"/>
        <v>33.17</v>
      </c>
      <c r="CR6" s="21">
        <f t="shared" si="10"/>
        <v>43.36</v>
      </c>
      <c r="CS6" s="21">
        <f t="shared" si="10"/>
        <v>42.56</v>
      </c>
      <c r="CT6" s="21">
        <f t="shared" si="10"/>
        <v>42.47</v>
      </c>
      <c r="CU6" s="21">
        <f t="shared" si="10"/>
        <v>42.4</v>
      </c>
      <c r="CV6" s="21">
        <f t="shared" si="10"/>
        <v>42.28</v>
      </c>
      <c r="CW6" s="20" t="str">
        <f>IF(CW7="","",IF(CW7="-","【-】","【"&amp;SUBSTITUTE(TEXT(CW7,"#,##0.00"),"-","△")&amp;"】"))</f>
        <v>【42.57】</v>
      </c>
      <c r="CX6" s="21">
        <f>IF(CX7="",NA(),CX7)</f>
        <v>71.319999999999993</v>
      </c>
      <c r="CY6" s="21">
        <f t="shared" ref="CY6:DG6" si="11">IF(CY7="",NA(),CY7)</f>
        <v>71.930000000000007</v>
      </c>
      <c r="CZ6" s="21">
        <f t="shared" si="11"/>
        <v>72.41</v>
      </c>
      <c r="DA6" s="21">
        <f t="shared" si="11"/>
        <v>75.2</v>
      </c>
      <c r="DB6" s="21">
        <f t="shared" si="11"/>
        <v>75.680000000000007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35068</v>
      </c>
      <c r="D7" s="23">
        <v>47</v>
      </c>
      <c r="E7" s="23">
        <v>17</v>
      </c>
      <c r="F7" s="23">
        <v>4</v>
      </c>
      <c r="G7" s="23">
        <v>0</v>
      </c>
      <c r="H7" s="23" t="s">
        <v>98</v>
      </c>
      <c r="I7" s="23" t="s">
        <v>99</v>
      </c>
      <c r="J7" s="23" t="s">
        <v>100</v>
      </c>
      <c r="K7" s="23" t="s">
        <v>101</v>
      </c>
      <c r="L7" s="23" t="s">
        <v>102</v>
      </c>
      <c r="M7" s="23" t="s">
        <v>103</v>
      </c>
      <c r="N7" s="24" t="s">
        <v>104</v>
      </c>
      <c r="O7" s="24" t="s">
        <v>105</v>
      </c>
      <c r="P7" s="24">
        <v>45.14</v>
      </c>
      <c r="Q7" s="24">
        <v>108.16</v>
      </c>
      <c r="R7" s="24">
        <v>2750</v>
      </c>
      <c r="S7" s="24">
        <v>5468</v>
      </c>
      <c r="T7" s="24">
        <v>134.02000000000001</v>
      </c>
      <c r="U7" s="24">
        <v>40.799999999999997</v>
      </c>
      <c r="V7" s="24">
        <v>2455</v>
      </c>
      <c r="W7" s="24">
        <v>0.88</v>
      </c>
      <c r="X7" s="24">
        <v>2789.77</v>
      </c>
      <c r="Y7" s="24">
        <v>70.459999999999994</v>
      </c>
      <c r="Z7" s="24">
        <v>68.58</v>
      </c>
      <c r="AA7" s="24">
        <v>65.09</v>
      </c>
      <c r="AB7" s="24">
        <v>71.47</v>
      </c>
      <c r="AC7" s="24">
        <v>72.3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4084.13</v>
      </c>
      <c r="BG7" s="24">
        <v>3864.44</v>
      </c>
      <c r="BH7" s="24">
        <v>3536.38</v>
      </c>
      <c r="BI7" s="24">
        <v>3221.9</v>
      </c>
      <c r="BJ7" s="24">
        <v>2874.26</v>
      </c>
      <c r="BK7" s="24">
        <v>1243.71</v>
      </c>
      <c r="BL7" s="24">
        <v>1194.1500000000001</v>
      </c>
      <c r="BM7" s="24">
        <v>1206.79</v>
      </c>
      <c r="BN7" s="24">
        <v>1258.43</v>
      </c>
      <c r="BO7" s="24">
        <v>1163.75</v>
      </c>
      <c r="BP7" s="24">
        <v>1201.79</v>
      </c>
      <c r="BQ7" s="24">
        <v>42.32</v>
      </c>
      <c r="BR7" s="24">
        <v>35.450000000000003</v>
      </c>
      <c r="BS7" s="24">
        <v>37.74</v>
      </c>
      <c r="BT7" s="24">
        <v>43.9</v>
      </c>
      <c r="BU7" s="24">
        <v>45.39</v>
      </c>
      <c r="BV7" s="24">
        <v>74.3</v>
      </c>
      <c r="BW7" s="24">
        <v>72.260000000000005</v>
      </c>
      <c r="BX7" s="24">
        <v>71.84</v>
      </c>
      <c r="BY7" s="24">
        <v>73.36</v>
      </c>
      <c r="BZ7" s="24">
        <v>72.599999999999994</v>
      </c>
      <c r="CA7" s="24">
        <v>75.31</v>
      </c>
      <c r="CB7" s="24">
        <v>374.26</v>
      </c>
      <c r="CC7" s="24">
        <v>447.35</v>
      </c>
      <c r="CD7" s="24">
        <v>424.6</v>
      </c>
      <c r="CE7" s="24">
        <v>368.72</v>
      </c>
      <c r="CF7" s="24">
        <v>345.16</v>
      </c>
      <c r="CG7" s="24">
        <v>221.81</v>
      </c>
      <c r="CH7" s="24">
        <v>230.02</v>
      </c>
      <c r="CI7" s="24">
        <v>228.47</v>
      </c>
      <c r="CJ7" s="24">
        <v>224.88</v>
      </c>
      <c r="CK7" s="24">
        <v>228.64</v>
      </c>
      <c r="CL7" s="24">
        <v>216.39</v>
      </c>
      <c r="CM7" s="24">
        <v>37.42</v>
      </c>
      <c r="CN7" s="24">
        <v>36</v>
      </c>
      <c r="CO7" s="24">
        <v>38</v>
      </c>
      <c r="CP7" s="24">
        <v>37.5</v>
      </c>
      <c r="CQ7" s="24">
        <v>33.17</v>
      </c>
      <c r="CR7" s="24">
        <v>43.36</v>
      </c>
      <c r="CS7" s="24">
        <v>42.56</v>
      </c>
      <c r="CT7" s="24">
        <v>42.47</v>
      </c>
      <c r="CU7" s="24">
        <v>42.4</v>
      </c>
      <c r="CV7" s="24">
        <v>42.28</v>
      </c>
      <c r="CW7" s="24">
        <v>42.57</v>
      </c>
      <c r="CX7" s="24">
        <v>71.319999999999993</v>
      </c>
      <c r="CY7" s="24">
        <v>71.930000000000007</v>
      </c>
      <c r="CZ7" s="24">
        <v>72.41</v>
      </c>
      <c r="DA7" s="24">
        <v>75.2</v>
      </c>
      <c r="DB7" s="24">
        <v>75.680000000000007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隆</cp:lastModifiedBy>
  <cp:lastPrinted>2023-01-12T03:01:01Z</cp:lastPrinted>
  <dcterms:created xsi:type="dcterms:W3CDTF">2022-12-01T01:49:55Z</dcterms:created>
  <dcterms:modified xsi:type="dcterms:W3CDTF">2023-01-12T03:02:20Z</dcterms:modified>
  <cp:category/>
</cp:coreProperties>
</file>