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lgshare02.lg.vill.noda.iwate.jp\共有\003総務課\004財政班\080公営企業\R4\02 回答・報告\11公営企業に係る経営比較分析表（令和３年度決算）の分析等について（依頼）\02 みなさんから\"/>
    </mc:Choice>
  </mc:AlternateContent>
  <workbookProtection workbookAlgorithmName="SHA-512" workbookHashValue="vahORXkgYxnc+qMv3iG3BGquICeDfc4f+dKE+ZjEDDkOlVLPUNSHRsUQM0W5GsmaJNL+1DEbqV1N3IAmidpaEw==" workbookSaltValue="Vze4yTDBD0B/zZjRO93laQ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<sst xmlns="http://schemas.openxmlformats.org/spreadsheetml/2006/main" count="236" uniqueCount="120">
  <si>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</si>
  <si>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</si>
  <si>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</si>
  <si>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</si>
  <si>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</si>
  <si>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</si>
  <si>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</si>
  <si>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</si>
  <si>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</si>
  <si>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</si>
  <si>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</si>
  <si>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</si>
  <si>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</si>
  <si>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</si>
  <si>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</si>
  <si>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</si>
  <si>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</si>
  <si>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</si>
  <si>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</si>
  <si>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</si>
  <si>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</si>
  <si>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</si>
  <si>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</si>
  <si>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</si>
  <si>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</si>
  <si>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</si>
  <si>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</si>
  <si>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</si>
  <si>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</si>
  <si>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</si>
  <si>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</si>
  <si>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</si>
  <si>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</si>
  <si>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</si>
  <si>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</si>
  <si>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</si>
  <si>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</si>
  <si>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</si>
  <si>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</si>
  <si>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</si>
  <si>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</si>
  <si>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</si>
  <si>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</si>
  <si>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</si>
  <si>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</si>
  <si>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</si>
  <si>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</si>
  <si>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</si>
  <si>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</si>
  <si>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</si>
  <si>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</si>
  <si>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</si>
  <si>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</si>
  <si>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</si>
  <si>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</si>
  <si>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</si>
  <si>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</si>
  <si>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</si>
  <si>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</si>
  <si>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</si>
  <si>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</si>
  <si>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</si>
  <si>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</si>
  <si>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</si>
  <si>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</si>
  <si>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</si>
  <si>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</si>
  <si>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</si>
  <si>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</si>
  <si>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</si>
  <si>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</si>
  <si>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</si>
  <si>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</si>
  <si>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</si>
  <si>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</si>
  <si>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</si>
  <si>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</si>
  <si>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</si>
  <si>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</si>
  <si>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</si>
  <si>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</si>
  <si>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</si>
  <si>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</si>
  <si>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</si>
  <si>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</si>
  <si>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</si>
  <si>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</si>
  <si>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</si>
  <si>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</si>
  <si>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</si>
  <si>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</si>
  <si>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</si>
  <si>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</si>
  <si>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</si>
  <si>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</si>
  <si>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</si>
  <si>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</si>
  <si>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</si>
  <si>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野田村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</si>
  <si>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</si>
  <si>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</si>
  <si>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</si>
  <si>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</si>
  <si>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</si>
  <si>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</si>
  <si>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</si>
  <si>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</si>
  <si>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</si>
  <si>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</si>
  <si>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</si>
  <si>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</si>
  <si>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</si>
  <si>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</si>
  <si>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</si>
  <si>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</si>
  <si>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</si>
  <si>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</si>
  <si>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供用開始から27年が経過しており、今後、老朽化による修繕が見込まれるため、適期の老朽化対策に努めます。</t>
    <rPh sb="1" eb="5">
      <t>キョウヨウカイシ</t>
    </rPh>
    <rPh sb="9" eb="10">
      <t>ネン</t>
    </rPh>
    <rPh sb="11" eb="13">
      <t>ケイカ</t>
    </rPh>
    <rPh sb="18" eb="20">
      <t>コンゴ</t>
    </rPh>
    <rPh sb="21" eb="24">
      <t>ロウキュウカ</t>
    </rPh>
    <rPh sb="27" eb="29">
      <t>シュウゼン</t>
    </rPh>
    <rPh sb="30" eb="32">
      <t>ミコ</t>
    </rPh>
    <rPh sb="38" eb="40">
      <t>テキキ</t>
    </rPh>
    <rPh sb="41" eb="46">
      <t>ロウキュウカタイサク</t>
    </rPh>
    <rPh sb="47" eb="48">
      <t>ツト</t>
    </rPh>
    <phoneticPr fontId="4"/>
  </si>
  <si>
    <t>　集落排水処理施設は、水環境を守るために必要不可欠な施設です。
　将来にわたり継続的に維持するために、適正な使用料収入の確保及び汚水処理費の削減に努め、経営の健全化を図ります。</t>
    <rPh sb="1" eb="9">
      <t>シュウラクハイスイショリシセツ</t>
    </rPh>
    <rPh sb="11" eb="14">
      <t>ミズカンキョウ</t>
    </rPh>
    <rPh sb="15" eb="16">
      <t>マモ</t>
    </rPh>
    <rPh sb="20" eb="25">
      <t>ヒツヨウフカケツ</t>
    </rPh>
    <rPh sb="26" eb="28">
      <t>シセツ</t>
    </rPh>
    <rPh sb="33" eb="35">
      <t>ショウライ</t>
    </rPh>
    <rPh sb="39" eb="42">
      <t>ケイゾクテキ</t>
    </rPh>
    <rPh sb="43" eb="45">
      <t>イジ</t>
    </rPh>
    <rPh sb="51" eb="53">
      <t>テキセイ</t>
    </rPh>
    <rPh sb="54" eb="59">
      <t>シヨウリョウシュウニュウ</t>
    </rPh>
    <rPh sb="60" eb="62">
      <t>カクホ</t>
    </rPh>
    <rPh sb="62" eb="63">
      <t>オヨ</t>
    </rPh>
    <rPh sb="64" eb="69">
      <t>オスイショリヒ</t>
    </rPh>
    <rPh sb="70" eb="72">
      <t>サクゲン</t>
    </rPh>
    <rPh sb="73" eb="74">
      <t>ツト</t>
    </rPh>
    <rPh sb="76" eb="78">
      <t>ケイエイ</t>
    </rPh>
    <rPh sb="79" eb="82">
      <t>ケンゼンカ</t>
    </rPh>
    <rPh sb="83" eb="84">
      <t>ハカ</t>
    </rPh>
    <phoneticPr fontId="4"/>
  </si>
  <si>
    <t>　収益的収支比率は、地方債償還金及び総収益の減が比率の減の原因と考えられます。
　企業債残高対事業規模比率は、今後、地方債残高の減少に伴い低下するものと考えられます。
　経費回収率は、類似団体平均を下回っております。地方債の償還には、一般財源の繰入に依存せざるを得ないため、今後も可能な限りの経営改善に努めます。
　汚水処理原価は、類似団体平均を上回っているため、経営改善等により、適正化に努めます。
　施設利用率は、類似団体平均を下回っております。人口減少による要因もありますが、接続率の更なる向上に努めます。
　水洗化率は、類似団体を上回っておりますが、更なる経費回収率の向上及び汚水処理原価の適正化のため、接続推進に努めます。</t>
    <rPh sb="1" eb="8">
      <t>シュウエキテキシュウシヒリツ</t>
    </rPh>
    <rPh sb="10" eb="16">
      <t>チホウサイショウカンキン</t>
    </rPh>
    <rPh sb="16" eb="17">
      <t>オヨ</t>
    </rPh>
    <rPh sb="18" eb="21">
      <t>ソウシュウエキ</t>
    </rPh>
    <rPh sb="22" eb="23">
      <t>ゲン</t>
    </rPh>
    <rPh sb="24" eb="26">
      <t>ヒリツ</t>
    </rPh>
    <rPh sb="27" eb="28">
      <t>ゲン</t>
    </rPh>
    <rPh sb="29" eb="31">
      <t>ゲンイン</t>
    </rPh>
    <rPh sb="32" eb="33">
      <t>カンガ</t>
    </rPh>
    <rPh sb="41" eb="53">
      <t>キギョウサイザンダカタイジギョウキボヒリツ</t>
    </rPh>
    <rPh sb="55" eb="57">
      <t>コンゴ</t>
    </rPh>
    <rPh sb="58" eb="63">
      <t>チホウサイザンダカ</t>
    </rPh>
    <rPh sb="64" eb="66">
      <t>ゲンショウ</t>
    </rPh>
    <rPh sb="67" eb="68">
      <t>トモナ</t>
    </rPh>
    <rPh sb="69" eb="71">
      <t>テイカ</t>
    </rPh>
    <rPh sb="76" eb="77">
      <t>カンガ</t>
    </rPh>
    <rPh sb="85" eb="90">
      <t>ケイヒカイシュウリツ</t>
    </rPh>
    <rPh sb="92" eb="98">
      <t>ルイジダンタイヘイキン</t>
    </rPh>
    <rPh sb="99" eb="101">
      <t>シタマワ</t>
    </rPh>
    <rPh sb="108" eb="111">
      <t>チホウサイ</t>
    </rPh>
    <rPh sb="112" eb="114">
      <t>ショウカン</t>
    </rPh>
    <rPh sb="117" eb="121">
      <t>イッパンザイゲン</t>
    </rPh>
    <rPh sb="122" eb="124">
      <t>クリイレ</t>
    </rPh>
    <rPh sb="125" eb="127">
      <t>イゾン</t>
    </rPh>
    <rPh sb="131" eb="132">
      <t>エ</t>
    </rPh>
    <rPh sb="137" eb="139">
      <t>コンゴ</t>
    </rPh>
    <rPh sb="140" eb="142">
      <t>カノウ</t>
    </rPh>
    <rPh sb="143" eb="144">
      <t>カギ</t>
    </rPh>
    <rPh sb="146" eb="150">
      <t>ケイエイカイゼン</t>
    </rPh>
    <rPh sb="151" eb="152">
      <t>ツト</t>
    </rPh>
    <rPh sb="158" eb="164">
      <t>オスイショリゲンカ</t>
    </rPh>
    <rPh sb="166" eb="172">
      <t>ルイジダンタイヘイキン</t>
    </rPh>
    <rPh sb="173" eb="175">
      <t>ウワマワ</t>
    </rPh>
    <rPh sb="182" eb="187">
      <t>ケイエイカイゼントウ</t>
    </rPh>
    <rPh sb="191" eb="194">
      <t>テキセイカ</t>
    </rPh>
    <rPh sb="195" eb="196">
      <t>ツト</t>
    </rPh>
    <rPh sb="202" eb="207">
      <t>シセツリヨウリツ</t>
    </rPh>
    <rPh sb="209" eb="215">
      <t>ルイジダンタイヘイキン</t>
    </rPh>
    <rPh sb="216" eb="218">
      <t>シタマワ</t>
    </rPh>
    <rPh sb="225" eb="229">
      <t>ジンコウゲンショウ</t>
    </rPh>
    <rPh sb="232" eb="234">
      <t>ヨウイン</t>
    </rPh>
    <rPh sb="241" eb="244">
      <t>セツゾクリツ</t>
    </rPh>
    <rPh sb="245" eb="246">
      <t>サラ</t>
    </rPh>
    <rPh sb="248" eb="250">
      <t>コウジョウ</t>
    </rPh>
    <rPh sb="251" eb="252">
      <t>ツト</t>
    </rPh>
    <rPh sb="258" eb="262">
      <t>スイセンカリツ</t>
    </rPh>
    <rPh sb="264" eb="268">
      <t>ルイジダンタイ</t>
    </rPh>
    <rPh sb="269" eb="271">
      <t>ウワマワ</t>
    </rPh>
    <rPh sb="279" eb="280">
      <t>サラ</t>
    </rPh>
    <rPh sb="282" eb="287">
      <t>ケイヒカイシュウリツ</t>
    </rPh>
    <rPh sb="288" eb="291">
      <t>コウジョウオヨ</t>
    </rPh>
    <rPh sb="292" eb="298">
      <t>オスイショリゲンカ</t>
    </rPh>
    <rPh sb="299" eb="302">
      <t>テキセイカ</t>
    </rPh>
    <rPh sb="306" eb="310">
      <t>セツゾクスイシン</t>
    </rPh>
    <rPh sb="311" eb="312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</si>
</sst>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A-4A62-87F6-146169B1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A-4A62-87F6-146169B1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11.4</c:v>
                </c:pt>
                <c:pt idx="1">
                  <c:v>14.53</c:v>
                </c:pt>
                <c:pt idx="2">
                  <c:v>19.37</c:v>
                </c:pt>
                <c:pt idx="3">
                  <c:v>20.23</c:v>
                </c:pt>
                <c:pt idx="4">
                  <c:v>18.52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8-4244-BC79-B0CC5806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8-4244-BC79-B0CC5806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88.74</c:v>
                </c:pt>
                <c:pt idx="1">
                  <c:v>85.53</c:v>
                </c:pt>
                <c:pt idx="2">
                  <c:v>85.84</c:v>
                </c:pt>
                <c:pt idx="3">
                  <c:v>85.78</c:v>
                </c:pt>
                <c:pt idx="4">
                  <c:v>86.67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3-4659-B975-949373984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3-4659-B975-949373984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61.21</c:v>
                </c:pt>
                <c:pt idx="1">
                  <c:v>63.12</c:v>
                </c:pt>
                <c:pt idx="2">
                  <c:v>61.84</c:v>
                </c:pt>
                <c:pt idx="3">
                  <c:v>63.46</c:v>
                </c:pt>
                <c:pt idx="4">
                  <c:v>58.73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2-4713-A665-8E91D4C3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2-4713-A665-8E91D4C3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5-45FC-9EB0-6E556326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5-45FC-9EB0-6E556326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0-4847-B20C-71D9FBC72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0-4847-B20C-71D9FBC72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2-4F53-A0F5-5C7A4D96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2-4F53-A0F5-5C7A4D960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7-48AF-B569-C304B283C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7-48AF-B569-C304B283C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5573.25</c:v>
                </c:pt>
                <c:pt idx="1">
                  <c:v>4864.4799999999996</c:v>
                </c:pt>
                <c:pt idx="2">
                  <c:v>4290.1099999999997</c:v>
                </c:pt>
                <c:pt idx="3">
                  <c:v>3653.74</c:v>
                </c:pt>
                <c:pt idx="4">
                  <c:v>3093.04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A-49E8-BDC2-E77023DC5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A-49E8-BDC2-E77023DC5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44.83</c:v>
                </c:pt>
                <c:pt idx="1">
                  <c:v>53.88</c:v>
                </c:pt>
                <c:pt idx="2">
                  <c:v>48.81</c:v>
                </c:pt>
                <c:pt idx="3">
                  <c:v>34.950000000000003</c:v>
                </c:pt>
                <c:pt idx="4">
                  <c:v>37.93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E-4E6C-BF41-1A2BC72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E-4E6C-BF41-1A2BC72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381.66</c:v>
                </c:pt>
                <c:pt idx="1">
                  <c:v>334.63</c:v>
                </c:pt>
                <c:pt idx="2">
                  <c:v>368.7</c:v>
                </c:pt>
                <c:pt idx="3">
                  <c:v>517.83000000000004</c:v>
                </c:pt>
                <c:pt idx="4">
                  <c:v>471.1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F-4A59-8A29-EB64CA900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3F-4A59-8A29-EB64CA900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6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岩手県　野田村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4105</v>
      </c>
      <c r="AM8" s="37"/>
      <c r="AN8" s="37"/>
      <c r="AO8" s="37"/>
      <c r="AP8" s="37"/>
      <c r="AQ8" s="37"/>
      <c r="AR8" s="37"/>
      <c r="AS8" s="37"/>
      <c r="AT8" s="38">
        <f>データ!T6</f>
        <v>80.8</v>
      </c>
      <c r="AU8" s="38"/>
      <c r="AV8" s="38"/>
      <c r="AW8" s="38"/>
      <c r="AX8" s="38"/>
      <c r="AY8" s="38"/>
      <c r="AZ8" s="38"/>
      <c r="BA8" s="38"/>
      <c r="BB8" s="38">
        <f>データ!U6</f>
        <v>50.8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11.02</v>
      </c>
      <c r="Q10" s="38"/>
      <c r="R10" s="38"/>
      <c r="S10" s="38"/>
      <c r="T10" s="38"/>
      <c r="U10" s="38"/>
      <c r="V10" s="38"/>
      <c r="W10" s="38">
        <f>データ!Q6</f>
        <v>85.59</v>
      </c>
      <c r="X10" s="38"/>
      <c r="Y10" s="38"/>
      <c r="Z10" s="38"/>
      <c r="AA10" s="38"/>
      <c r="AB10" s="38"/>
      <c r="AC10" s="38"/>
      <c r="AD10" s="37">
        <f>データ!R6</f>
        <v>3300</v>
      </c>
      <c r="AE10" s="37"/>
      <c r="AF10" s="37"/>
      <c r="AG10" s="37"/>
      <c r="AH10" s="37"/>
      <c r="AI10" s="37"/>
      <c r="AJ10" s="37"/>
      <c r="AK10" s="2"/>
      <c r="AL10" s="37">
        <f>データ!V6</f>
        <v>450</v>
      </c>
      <c r="AM10" s="37"/>
      <c r="AN10" s="37"/>
      <c r="AO10" s="37"/>
      <c r="AP10" s="37"/>
      <c r="AQ10" s="37"/>
      <c r="AR10" s="37"/>
      <c r="AS10" s="37"/>
      <c r="AT10" s="38">
        <f>データ!W6</f>
        <v>0.18</v>
      </c>
      <c r="AU10" s="38"/>
      <c r="AV10" s="38"/>
      <c r="AW10" s="38"/>
      <c r="AX10" s="38"/>
      <c r="AY10" s="38"/>
      <c r="AZ10" s="38"/>
      <c r="BA10" s="38"/>
      <c r="BB10" s="38">
        <f>データ!X6</f>
        <v>2500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dr5fAmUAXWJ9L4jRa2UIt/Sc18QPt9HAQnsTjQYNrTy3Rl0TzPDbaZiIl9mQjYb1KW6lGvkZr58KQpOnBDESDg==" saltValue="JduNpnfqUkuAd1zeBpW0o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35033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岩手県　野田村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11.02</v>
      </c>
      <c r="Q6" s="20">
        <f t="shared" si="3"/>
        <v>85.59</v>
      </c>
      <c r="R6" s="20">
        <f t="shared" si="3"/>
        <v>3300</v>
      </c>
      <c r="S6" s="20">
        <f t="shared" si="3"/>
        <v>4105</v>
      </c>
      <c r="T6" s="20">
        <f t="shared" si="3"/>
        <v>80.8</v>
      </c>
      <c r="U6" s="20">
        <f t="shared" si="3"/>
        <v>50.8</v>
      </c>
      <c r="V6" s="20">
        <f t="shared" si="3"/>
        <v>450</v>
      </c>
      <c r="W6" s="20">
        <f t="shared" si="3"/>
        <v>0.18</v>
      </c>
      <c r="X6" s="20">
        <f t="shared" si="3"/>
        <v>2500</v>
      </c>
      <c r="Y6" s="21">
        <f>IF(Y7="",NA(),Y7)</f>
        <v>61.21</v>
      </c>
      <c r="Z6" s="21">
        <f t="shared" ref="Z6:AH6" si="4">IF(Z7="",NA(),Z7)</f>
        <v>63.12</v>
      </c>
      <c r="AA6" s="21">
        <f t="shared" si="4"/>
        <v>61.84</v>
      </c>
      <c r="AB6" s="21">
        <f t="shared" si="4"/>
        <v>63.46</v>
      </c>
      <c r="AC6" s="21">
        <f t="shared" si="4"/>
        <v>58.73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5573.25</v>
      </c>
      <c r="BG6" s="21">
        <f t="shared" ref="BG6:BO6" si="7">IF(BG7="",NA(),BG7)</f>
        <v>4864.4799999999996</v>
      </c>
      <c r="BH6" s="21">
        <f t="shared" si="7"/>
        <v>4290.1099999999997</v>
      </c>
      <c r="BI6" s="21">
        <f t="shared" si="7"/>
        <v>3653.74</v>
      </c>
      <c r="BJ6" s="21">
        <f t="shared" si="7"/>
        <v>3093.04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44.83</v>
      </c>
      <c r="BR6" s="21">
        <f t="shared" ref="BR6:BZ6" si="8">IF(BR7="",NA(),BR7)</f>
        <v>53.88</v>
      </c>
      <c r="BS6" s="21">
        <f t="shared" si="8"/>
        <v>48.81</v>
      </c>
      <c r="BT6" s="21">
        <f t="shared" si="8"/>
        <v>34.950000000000003</v>
      </c>
      <c r="BU6" s="21">
        <f t="shared" si="8"/>
        <v>37.93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381.66</v>
      </c>
      <c r="CC6" s="21">
        <f t="shared" ref="CC6:CK6" si="9">IF(CC7="",NA(),CC7)</f>
        <v>334.63</v>
      </c>
      <c r="CD6" s="21">
        <f t="shared" si="9"/>
        <v>368.7</v>
      </c>
      <c r="CE6" s="21">
        <f t="shared" si="9"/>
        <v>517.83000000000004</v>
      </c>
      <c r="CF6" s="21">
        <f t="shared" si="9"/>
        <v>471.1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11.4</v>
      </c>
      <c r="CN6" s="21">
        <f t="shared" ref="CN6:CV6" si="10">IF(CN7="",NA(),CN7)</f>
        <v>14.53</v>
      </c>
      <c r="CO6" s="21">
        <f t="shared" si="10"/>
        <v>19.37</v>
      </c>
      <c r="CP6" s="21">
        <f t="shared" si="10"/>
        <v>20.23</v>
      </c>
      <c r="CQ6" s="21">
        <f t="shared" si="10"/>
        <v>18.52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88.74</v>
      </c>
      <c r="CY6" s="21">
        <f t="shared" ref="CY6:DG6" si="11">IF(CY7="",NA(),CY7)</f>
        <v>85.53</v>
      </c>
      <c r="CZ6" s="21">
        <f t="shared" si="11"/>
        <v>85.84</v>
      </c>
      <c r="DA6" s="21">
        <f t="shared" si="11"/>
        <v>85.78</v>
      </c>
      <c r="DB6" s="21">
        <f t="shared" si="11"/>
        <v>86.67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2">
      <c r="A7" s="14"/>
      <c r="B7" s="23">
        <v>2021</v>
      </c>
      <c r="C7" s="23">
        <v>35033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11.02</v>
      </c>
      <c r="Q7" s="24">
        <v>85.59</v>
      </c>
      <c r="R7" s="24">
        <v>3300</v>
      </c>
      <c r="S7" s="24">
        <v>4105</v>
      </c>
      <c r="T7" s="24">
        <v>80.8</v>
      </c>
      <c r="U7" s="24">
        <v>50.8</v>
      </c>
      <c r="V7" s="24">
        <v>450</v>
      </c>
      <c r="W7" s="24">
        <v>0.18</v>
      </c>
      <c r="X7" s="24">
        <v>2500</v>
      </c>
      <c r="Y7" s="24">
        <v>61.21</v>
      </c>
      <c r="Z7" s="24">
        <v>63.12</v>
      </c>
      <c r="AA7" s="24">
        <v>61.84</v>
      </c>
      <c r="AB7" s="24">
        <v>63.46</v>
      </c>
      <c r="AC7" s="24">
        <v>58.73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5573.25</v>
      </c>
      <c r="BG7" s="24">
        <v>4864.4799999999996</v>
      </c>
      <c r="BH7" s="24">
        <v>4290.1099999999997</v>
      </c>
      <c r="BI7" s="24">
        <v>3653.74</v>
      </c>
      <c r="BJ7" s="24">
        <v>3093.04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44.83</v>
      </c>
      <c r="BR7" s="24">
        <v>53.88</v>
      </c>
      <c r="BS7" s="24">
        <v>48.81</v>
      </c>
      <c r="BT7" s="24">
        <v>34.950000000000003</v>
      </c>
      <c r="BU7" s="24">
        <v>37.93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381.66</v>
      </c>
      <c r="CC7" s="24">
        <v>334.63</v>
      </c>
      <c r="CD7" s="24">
        <v>368.7</v>
      </c>
      <c r="CE7" s="24">
        <v>517.83000000000004</v>
      </c>
      <c r="CF7" s="24">
        <v>471.1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11.4</v>
      </c>
      <c r="CN7" s="24">
        <v>14.53</v>
      </c>
      <c r="CO7" s="24">
        <v>19.37</v>
      </c>
      <c r="CP7" s="24">
        <v>20.23</v>
      </c>
      <c r="CQ7" s="24">
        <v>18.52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88.74</v>
      </c>
      <c r="CY7" s="24">
        <v>85.53</v>
      </c>
      <c r="CZ7" s="24">
        <v>85.84</v>
      </c>
      <c r="DA7" s="24">
        <v>85.78</v>
      </c>
      <c r="DB7" s="24">
        <v>86.67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n-hikatai</cp:lastModifiedBy>
  <dcterms:created xsi:type="dcterms:W3CDTF">2022-12-01T01:54:22Z</dcterms:created>
  <dcterms:modified xsi:type="dcterms:W3CDTF">2023-01-26T08:18:14Z</dcterms:modified>
  <cp:category/>
</cp:coreProperties>
</file>