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kamado\上水道\【140】上水道企業会計関係（経理関係）\01_調査\R4\230112【〆切0126（木）】公営企業に係る経営比較分析表（令和３年度決算）の分析等について（依頼）\29軽米町\R04水道回答\"/>
    </mc:Choice>
  </mc:AlternateContent>
  <xr:revisionPtr revIDLastSave="0" documentId="13_ncr:1_{52776C46-F590-4E62-9CDE-D0A17DEB0921}" xr6:coauthVersionLast="36" xr6:coauthVersionMax="36" xr10:uidLastSave="{00000000-0000-0000-0000-000000000000}"/>
  <workbookProtection workbookAlgorithmName="SHA-512" workbookHashValue="R1vbw/ccaa4mH3fFgaB9EC3b/3z891irQ2KqqFFiNiKorhDGmPwEitGrEz8eviUKcc0FT37apx5F3eweMRVj8g==" workbookSaltValue="4eKpulHeu0qsmv5kbbA1A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AL10" i="4"/>
  <c r="I10" i="4"/>
  <c r="B10" i="4"/>
  <c r="AT8" i="4"/>
  <c r="AD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<sst xmlns="http://schemas.openxmlformats.org/spreadsheetml/2006/main" count="228" uniqueCount="113">
  <si>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</si>
  <si>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</si>
  <si>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</si>
  <si>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</si>
  <si>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</si>
  <si>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</si>
  <si>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</si>
  <si>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</si>
  <si>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</si>
  <si>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</si>
  <si>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</si>
  <si>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</si>
  <si>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</si>
  <si>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</si>
  <si>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</si>
  <si>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</si>
  <si>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</si>
  <si>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</si>
  <si>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</si>
  <si>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</si>
  <si>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</si>
  <si>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</si>
  <si>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</si>
  <si>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</si>
  <si>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</si>
  <si>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</si>
  <si>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</si>
  <si>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</si>
  <si>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</si>
  <si>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</si>
  <si>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</si>
  <si>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</si>
  <si>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</si>
  <si>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</si>
  <si>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</si>
  <si>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</si>
  <si>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</si>
  <si>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</si>
  <si>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</si>
  <si>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</si>
  <si>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</si>
  <si>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</si>
  <si>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</si>
  <si>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</si>
  <si>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</si>
  <si>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</si>
  <si>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</si>
  <si>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</si>
  <si>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</si>
  <si>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</si>
  <si>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</si>
  <si>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</si>
  <si>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</si>
  <si>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</si>
  <si>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</si>
  <si>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</si>
  <si>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</si>
  <si>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</si>
  <si>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</si>
  <si>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</si>
  <si>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</si>
  <si>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</si>
  <si>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</si>
  <si>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</si>
  <si>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</si>
  <si>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</si>
  <si>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</si>
  <si>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</si>
  <si>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</si>
  <si>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</si>
  <si>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</si>
  <si>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</si>
  <si>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</si>
  <si>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</si>
  <si>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</si>
  <si>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</si>
  <si>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</si>
  <si>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</si>
  <si>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</si>
  <si>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</si>
  <si>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</si>
  <si>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</si>
  <si>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</si>
  <si>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</si>
  <si>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</si>
  <si>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</si>
  <si>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</si>
  <si>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</si>
  <si>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</si>
  <si>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</si>
  <si>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</si>
  <si>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</si>
  <si>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</si>
  <si>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</si>
  <si>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</si>
  <si>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</si>
  <si>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</si>
  <si>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</si>
  <si>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</si>
  <si>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</si>
  <si>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</si>
  <si>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</si>
  <si>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</si>
  <si>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</si>
  <si>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</si>
  <si>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</si>
  <si>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</si>
  <si>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</si>
  <si>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</si>
  <si>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</si>
  <si>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上水道は、水源が乏しく、散在した集落毎に整備した簡易水道を経営統合したものであるため、人口規模に対して施設数が多く、施設管理費、減価償却費、企業債利息が同規模団体と比べて高くなっており、給水原価が高くなる要因となっています。
　平成28年度に策定した「軽米町水道事業経営戦略」で借入額の上限を定めたことにより、企業債残高は年々縮小しているものの、依然として多く、企業債残高対給水収益比率は同規模団体と比べても非常に高い数値となっております。
　収入面では、経常収支比率は100％以上となっていますが、料金回収率は66.27％と同規模団体と比べて低水準となっており、給水収益以外の収入(一般会計補助金)で賄われている状況となっています。
　また、施設利用率は同規模団体と比べ高くなっているものの、有収率は65.09％と低水準が続いており、収入に結びついていないことがわかります。今後、漏水調査等の強化により有収率向上を図る必要があります。</t>
    <rPh sb="1" eb="3">
      <t>トウチョウ</t>
    </rPh>
    <rPh sb="4" eb="7">
      <t>ジョウスイドウ</t>
    </rPh>
    <rPh sb="9" eb="11">
      <t>スイゲン</t>
    </rPh>
    <rPh sb="12" eb="13">
      <t>トボ</t>
    </rPh>
    <rPh sb="16" eb="18">
      <t>サンザイ</t>
    </rPh>
    <rPh sb="20" eb="22">
      <t>シュウラク</t>
    </rPh>
    <rPh sb="22" eb="23">
      <t>ゴト</t>
    </rPh>
    <rPh sb="24" eb="26">
      <t>セイビ</t>
    </rPh>
    <rPh sb="28" eb="30">
      <t>カンイ</t>
    </rPh>
    <rPh sb="30" eb="32">
      <t>スイドウ</t>
    </rPh>
    <rPh sb="33" eb="35">
      <t>ケイエイ</t>
    </rPh>
    <rPh sb="35" eb="37">
      <t>トウゴウ</t>
    </rPh>
    <rPh sb="47" eb="49">
      <t>ジンコウ</t>
    </rPh>
    <rPh sb="49" eb="51">
      <t>キボ</t>
    </rPh>
    <rPh sb="52" eb="53">
      <t>タイ</t>
    </rPh>
    <rPh sb="55" eb="57">
      <t>シセツ</t>
    </rPh>
    <rPh sb="57" eb="58">
      <t>スウ</t>
    </rPh>
    <rPh sb="59" eb="60">
      <t>オオ</t>
    </rPh>
    <rPh sb="62" eb="64">
      <t>シセツ</t>
    </rPh>
    <rPh sb="64" eb="66">
      <t>カンリ</t>
    </rPh>
    <rPh sb="66" eb="67">
      <t>ヒ</t>
    </rPh>
    <rPh sb="68" eb="70">
      <t>ゲンカ</t>
    </rPh>
    <rPh sb="70" eb="72">
      <t>ショウキャク</t>
    </rPh>
    <rPh sb="72" eb="73">
      <t>ヒ</t>
    </rPh>
    <rPh sb="74" eb="76">
      <t>キギョウ</t>
    </rPh>
    <rPh sb="76" eb="77">
      <t>サイ</t>
    </rPh>
    <rPh sb="77" eb="79">
      <t>リソク</t>
    </rPh>
    <rPh sb="80" eb="83">
      <t>ドウキボ</t>
    </rPh>
    <rPh sb="83" eb="85">
      <t>ダンタイ</t>
    </rPh>
    <rPh sb="86" eb="87">
      <t>クラ</t>
    </rPh>
    <rPh sb="89" eb="90">
      <t>タカ</t>
    </rPh>
    <rPh sb="97" eb="99">
      <t>キュウスイ</t>
    </rPh>
    <rPh sb="99" eb="101">
      <t>ゲンカ</t>
    </rPh>
    <rPh sb="102" eb="103">
      <t>タカ</t>
    </rPh>
    <rPh sb="106" eb="108">
      <t>ヨウイン</t>
    </rPh>
    <rPh sb="118" eb="120">
      <t>ヘイセイ</t>
    </rPh>
    <rPh sb="122" eb="123">
      <t>ネン</t>
    </rPh>
    <rPh sb="123" eb="124">
      <t>ド</t>
    </rPh>
    <rPh sb="125" eb="127">
      <t>サクテイ</t>
    </rPh>
    <rPh sb="130" eb="133">
      <t>カルマイマチ</t>
    </rPh>
    <rPh sb="133" eb="135">
      <t>スイドウ</t>
    </rPh>
    <rPh sb="135" eb="137">
      <t>ジギョウ</t>
    </rPh>
    <rPh sb="137" eb="139">
      <t>ケイエイ</t>
    </rPh>
    <rPh sb="139" eb="141">
      <t>センリャク</t>
    </rPh>
    <rPh sb="143" eb="145">
      <t>カリイレ</t>
    </rPh>
    <rPh sb="145" eb="146">
      <t>ガク</t>
    </rPh>
    <rPh sb="147" eb="149">
      <t>ジョウゲン</t>
    </rPh>
    <rPh sb="150" eb="151">
      <t>サダ</t>
    </rPh>
    <rPh sb="159" eb="161">
      <t>キギョウ</t>
    </rPh>
    <rPh sb="161" eb="162">
      <t>サイ</t>
    </rPh>
    <rPh sb="162" eb="164">
      <t>ザンダカ</t>
    </rPh>
    <rPh sb="165" eb="167">
      <t>ネンネン</t>
    </rPh>
    <rPh sb="167" eb="169">
      <t>シュクショウ</t>
    </rPh>
    <rPh sb="177" eb="179">
      <t>イゼン</t>
    </rPh>
    <rPh sb="182" eb="183">
      <t>オオ</t>
    </rPh>
    <rPh sb="185" eb="187">
      <t>キギョウ</t>
    </rPh>
    <rPh sb="187" eb="188">
      <t>サイ</t>
    </rPh>
    <rPh sb="188" eb="190">
      <t>ザンダカ</t>
    </rPh>
    <rPh sb="190" eb="191">
      <t>タイ</t>
    </rPh>
    <rPh sb="191" eb="193">
      <t>キュウスイ</t>
    </rPh>
    <rPh sb="193" eb="195">
      <t>シュウエキ</t>
    </rPh>
    <rPh sb="195" eb="197">
      <t>ヒリツ</t>
    </rPh>
    <rPh sb="198" eb="201">
      <t>ドウキボ</t>
    </rPh>
    <rPh sb="201" eb="203">
      <t>ダンタイ</t>
    </rPh>
    <rPh sb="204" eb="205">
      <t>クラ</t>
    </rPh>
    <rPh sb="208" eb="210">
      <t>ヒジョウ</t>
    </rPh>
    <rPh sb="211" eb="212">
      <t>タカ</t>
    </rPh>
    <rPh sb="213" eb="215">
      <t>スウチ</t>
    </rPh>
    <rPh sb="226" eb="229">
      <t>シュウニュウメン</t>
    </rPh>
    <rPh sb="232" eb="234">
      <t>ケイジョウ</t>
    </rPh>
    <rPh sb="234" eb="236">
      <t>シュウシ</t>
    </rPh>
    <rPh sb="236" eb="238">
      <t>ヒリツ</t>
    </rPh>
    <rPh sb="243" eb="245">
      <t>イジョウ</t>
    </rPh>
    <rPh sb="254" eb="256">
      <t>リョウキン</t>
    </rPh>
    <rPh sb="256" eb="258">
      <t>カイシュウ</t>
    </rPh>
    <rPh sb="258" eb="259">
      <t>リツ</t>
    </rPh>
    <rPh sb="267" eb="270">
      <t>ドウキボ</t>
    </rPh>
    <rPh sb="270" eb="272">
      <t>ダンタイ</t>
    </rPh>
    <rPh sb="273" eb="274">
      <t>クラ</t>
    </rPh>
    <rPh sb="276" eb="279">
      <t>テイスイジュン</t>
    </rPh>
    <rPh sb="286" eb="288">
      <t>キュウスイ</t>
    </rPh>
    <rPh sb="288" eb="290">
      <t>シュウエキ</t>
    </rPh>
    <rPh sb="290" eb="292">
      <t>イガイ</t>
    </rPh>
    <rPh sb="351" eb="353">
      <t>ユウシュウ</t>
    </rPh>
    <rPh sb="392" eb="394">
      <t>コンゴ</t>
    </rPh>
    <rPh sb="395" eb="397">
      <t>ロウスイ</t>
    </rPh>
    <rPh sb="397" eb="399">
      <t>チョウサ</t>
    </rPh>
    <rPh sb="399" eb="400">
      <t>トウ</t>
    </rPh>
    <rPh sb="401" eb="403">
      <t>キョウカ</t>
    </rPh>
    <rPh sb="406" eb="409">
      <t>ユウシュウリツ</t>
    </rPh>
    <rPh sb="409" eb="411">
      <t>コウジョウ</t>
    </rPh>
    <rPh sb="412" eb="413">
      <t>ハカ</t>
    </rPh>
    <rPh sb="414" eb="416">
      <t>ヒツヨウ</t>
    </rPh>
    <phoneticPr fontId="4"/>
  </si>
  <si>
    <t>　管路更新率は、老朽管更新事業を実施しているため、同規模団体に比べて高くなっています。
　そのため、管路経年化率においても同規模団体に比べて低くなっています。
　しかし、有形固定資産減価償却率は52.88％と同規模団体及び全国平均値よりも高くなっていることから、管路以外の施設や機器についても計画的に更新していく必要があります。</t>
    <rPh sb="80" eb="81">
      <t>オヨ</t>
    </rPh>
    <rPh sb="85" eb="87">
      <t>ヘイキン</t>
    </rPh>
    <rPh sb="87" eb="88">
      <t>チ</t>
    </rPh>
    <rPh sb="91" eb="92">
      <t>タカ</t>
    </rPh>
    <rPh sb="103" eb="105">
      <t>カンロ</t>
    </rPh>
    <rPh sb="105" eb="107">
      <t>イガイ</t>
    </rPh>
    <rPh sb="108" eb="110">
      <t>シセツ</t>
    </rPh>
    <rPh sb="111" eb="113">
      <t>キキ</t>
    </rPh>
    <rPh sb="118" eb="121">
      <t>ケイカクテキ</t>
    </rPh>
    <rPh sb="122" eb="124">
      <t>コウシン</t>
    </rPh>
    <rPh sb="128" eb="130">
      <t>ヒツヨウ</t>
    </rPh>
    <phoneticPr fontId="4"/>
  </si>
  <si>
    <t>　水道普及率の向上を図り、給水収益の確保に努めるとともに、老朽化施設の計画的な更新と、漏水の早期発見及び修繕を行い、有収率の向上と費用削減に努めます。
　特にも、低水準が続いている有収率改善のために、令和3年度から漏水調査方法を見直し、監視型漏水調査を導入したところであり、今後とも有収率向上に努めます。
　平成28年度に策定した「軽米町水道事業経営戦略」に基づき、水道事業経営の効率化、財源の確保など経営基盤の強化を図り、持続可能な事業運営を推進してまいります。</t>
    <rPh sb="1" eb="3">
      <t>スイドウ</t>
    </rPh>
    <rPh sb="3" eb="5">
      <t>フキュウ</t>
    </rPh>
    <rPh sb="5" eb="6">
      <t>リツ</t>
    </rPh>
    <rPh sb="7" eb="9">
      <t>コウジョウ</t>
    </rPh>
    <rPh sb="10" eb="11">
      <t>ハカ</t>
    </rPh>
    <rPh sb="13" eb="15">
      <t>キュウスイ</t>
    </rPh>
    <rPh sb="15" eb="17">
      <t>シュウエキ</t>
    </rPh>
    <rPh sb="18" eb="20">
      <t>カクホ</t>
    </rPh>
    <rPh sb="21" eb="22">
      <t>ツト</t>
    </rPh>
    <rPh sb="29" eb="32">
      <t>ロウキュウカ</t>
    </rPh>
    <rPh sb="32" eb="34">
      <t>シセツ</t>
    </rPh>
    <rPh sb="35" eb="38">
      <t>ケイカクテキ</t>
    </rPh>
    <rPh sb="39" eb="41">
      <t>コウシン</t>
    </rPh>
    <rPh sb="43" eb="45">
      <t>ロウスイ</t>
    </rPh>
    <rPh sb="46" eb="48">
      <t>ソウキ</t>
    </rPh>
    <rPh sb="48" eb="50">
      <t>ハッケン</t>
    </rPh>
    <rPh sb="50" eb="51">
      <t>オヨ</t>
    </rPh>
    <rPh sb="52" eb="54">
      <t>シュウゼン</t>
    </rPh>
    <rPh sb="55" eb="56">
      <t>オコナ</t>
    </rPh>
    <rPh sb="58" eb="61">
      <t>ユウシュウリツ</t>
    </rPh>
    <rPh sb="62" eb="64">
      <t>コウジョウ</t>
    </rPh>
    <rPh sb="65" eb="67">
      <t>ヒヨウ</t>
    </rPh>
    <rPh sb="67" eb="69">
      <t>サクゲン</t>
    </rPh>
    <rPh sb="70" eb="71">
      <t>ツト</t>
    </rPh>
    <rPh sb="77" eb="78">
      <t>トク</t>
    </rPh>
    <rPh sb="81" eb="84">
      <t>テイスイジュン</t>
    </rPh>
    <rPh sb="85" eb="86">
      <t>ツヅ</t>
    </rPh>
    <rPh sb="90" eb="93">
      <t>ユウシュウリツ</t>
    </rPh>
    <rPh sb="93" eb="95">
      <t>カイゼン</t>
    </rPh>
    <rPh sb="100" eb="102">
      <t>レイワ</t>
    </rPh>
    <rPh sb="103" eb="105">
      <t>ネンド</t>
    </rPh>
    <rPh sb="107" eb="109">
      <t>ロウスイ</t>
    </rPh>
    <rPh sb="109" eb="111">
      <t>チョウサ</t>
    </rPh>
    <rPh sb="111" eb="113">
      <t>ホウホウ</t>
    </rPh>
    <rPh sb="114" eb="116">
      <t>ミナオ</t>
    </rPh>
    <rPh sb="118" eb="121">
      <t>カンシガタ</t>
    </rPh>
    <rPh sb="121" eb="125">
      <t>ロウスイチョウサ</t>
    </rPh>
    <rPh sb="126" eb="128">
      <t>ドウニュウ</t>
    </rPh>
    <rPh sb="137" eb="139">
      <t>コンゴ</t>
    </rPh>
    <rPh sb="141" eb="144">
      <t>ユウシュウリツ</t>
    </rPh>
    <rPh sb="144" eb="146">
      <t>コウジョウ</t>
    </rPh>
    <rPh sb="147" eb="148">
      <t>ツト</t>
    </rPh>
    <rPh sb="154" eb="156">
      <t>ヘイセイ</t>
    </rPh>
    <rPh sb="158" eb="160">
      <t>ネンド</t>
    </rPh>
    <rPh sb="161" eb="163">
      <t>サクテイ</t>
    </rPh>
    <rPh sb="166" eb="169">
      <t>カルマイマチ</t>
    </rPh>
    <rPh sb="169" eb="171">
      <t>スイドウ</t>
    </rPh>
    <rPh sb="171" eb="173">
      <t>ジギョウ</t>
    </rPh>
    <rPh sb="173" eb="175">
      <t>ケイエイ</t>
    </rPh>
    <rPh sb="175" eb="177">
      <t>センリャク</t>
    </rPh>
    <rPh sb="179" eb="180">
      <t>モト</t>
    </rPh>
    <rPh sb="183" eb="185">
      <t>スイドウ</t>
    </rPh>
    <rPh sb="185" eb="187">
      <t>ジギョウ</t>
    </rPh>
    <rPh sb="187" eb="189">
      <t>ケイエイ</t>
    </rPh>
    <rPh sb="190" eb="193">
      <t>コウリツカ</t>
    </rPh>
    <rPh sb="194" eb="196">
      <t>ザイゲン</t>
    </rPh>
    <rPh sb="197" eb="199">
      <t>カクホ</t>
    </rPh>
    <rPh sb="201" eb="203">
      <t>ケイエイ</t>
    </rPh>
    <rPh sb="203" eb="205">
      <t>キバン</t>
    </rPh>
    <rPh sb="206" eb="208">
      <t>キョウカ</t>
    </rPh>
    <rPh sb="209" eb="210">
      <t>ハカ</t>
    </rPh>
    <rPh sb="212" eb="214">
      <t>ジゾク</t>
    </rPh>
    <rPh sb="214" eb="216">
      <t>カノウ</t>
    </rPh>
    <rPh sb="217" eb="219">
      <t>ジギョウ</t>
    </rPh>
    <rPh sb="219" eb="221">
      <t>ウンエイ</t>
    </rPh>
    <rPh sb="222" eb="224">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</si>
</sst>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0.98</c:v>
                </c:pt>
                <c:pt idx="2">
                  <c:v>0.79</c:v>
                </c:pt>
                <c:pt idx="3">
                  <c:v>0.35</c:v>
                </c:pt>
                <c:pt idx="4">
                  <c:v>0.69</c:v>
                </c:pt>
              </c:numCache>
            </c:numRef>
          </c:val>
          <c:extLst>
            <c:ext xmlns:c16="http://schemas.microsoft.com/office/drawing/2014/chart" uri="{C3380CC4-5D6E-409C-BE32-E72D297353CC}">
              <c16:uniqueId val="{00000000-1E84-4DCB-8D18-A1855EF68F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E84-4DCB-8D18-A1855EF68F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67.58</c:v>
                </c:pt>
                <c:pt idx="1">
                  <c:v>69.47</c:v>
                </c:pt>
                <c:pt idx="2">
                  <c:v>69.62</c:v>
                </c:pt>
                <c:pt idx="3">
                  <c:v>69.989999999999995</c:v>
                </c:pt>
                <c:pt idx="4">
                  <c:v>70.13</c:v>
                </c:pt>
              </c:numCache>
            </c:numRef>
          </c:val>
          <c:extLst>
            <c:ext xmlns:c16="http://schemas.microsoft.com/office/drawing/2014/chart" uri="{C3380CC4-5D6E-409C-BE32-E72D297353CC}">
              <c16:uniqueId val="{00000000-490A-4AF5-983C-9A8E825861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490A-4AF5-983C-9A8E825861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67.52</c:v>
                </c:pt>
                <c:pt idx="1">
                  <c:v>65.680000000000007</c:v>
                </c:pt>
                <c:pt idx="2">
                  <c:v>65.58</c:v>
                </c:pt>
                <c:pt idx="3">
                  <c:v>65.23</c:v>
                </c:pt>
                <c:pt idx="4">
                  <c:v>65.09</c:v>
                </c:pt>
              </c:numCache>
            </c:numRef>
          </c:val>
          <c:extLst>
            <c:ext xmlns:c16="http://schemas.microsoft.com/office/drawing/2014/chart" uri="{C3380CC4-5D6E-409C-BE32-E72D297353CC}">
              <c16:uniqueId val="{00000000-E20F-4F6C-BA9B-1ECDF62CB8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E20F-4F6C-BA9B-1ECDF62CB8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111.1</c:v>
                </c:pt>
                <c:pt idx="1">
                  <c:v>102.96</c:v>
                </c:pt>
                <c:pt idx="2">
                  <c:v>106.4</c:v>
                </c:pt>
                <c:pt idx="3">
                  <c:v>105.13</c:v>
                </c:pt>
                <c:pt idx="4">
                  <c:v>106.78</c:v>
                </c:pt>
              </c:numCache>
            </c:numRef>
          </c:val>
          <c:extLst>
            <c:ext xmlns:c16="http://schemas.microsoft.com/office/drawing/2014/chart" uri="{C3380CC4-5D6E-409C-BE32-E72D297353CC}">
              <c16:uniqueId val="{00000000-A26F-4E0C-9692-EDDDB74E68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A26F-4E0C-9692-EDDDB74E68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46.71</c:v>
                </c:pt>
                <c:pt idx="1">
                  <c:v>47.94</c:v>
                </c:pt>
                <c:pt idx="2">
                  <c:v>49.68</c:v>
                </c:pt>
                <c:pt idx="3">
                  <c:v>51.18</c:v>
                </c:pt>
                <c:pt idx="4">
                  <c:v>52.88</c:v>
                </c:pt>
              </c:numCache>
            </c:numRef>
          </c:val>
          <c:extLst>
            <c:ext xmlns:c16="http://schemas.microsoft.com/office/drawing/2014/chart" uri="{C3380CC4-5D6E-409C-BE32-E72D297353CC}">
              <c16:uniqueId val="{00000000-923E-4CE7-85B9-28FA9E923F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923E-4CE7-85B9-28FA9E923F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7.54</c:v>
                </c:pt>
                <c:pt idx="1">
                  <c:v>6.73</c:v>
                </c:pt>
                <c:pt idx="2">
                  <c:v>6.65</c:v>
                </c:pt>
                <c:pt idx="3">
                  <c:v>5.53</c:v>
                </c:pt>
                <c:pt idx="4">
                  <c:v>6.31</c:v>
                </c:pt>
              </c:numCache>
            </c:numRef>
          </c:val>
          <c:extLst>
            <c:ext xmlns:c16="http://schemas.microsoft.com/office/drawing/2014/chart" uri="{C3380CC4-5D6E-409C-BE32-E72D297353CC}">
              <c16:uniqueId val="{00000000-EF93-401B-BBE7-E48C77ABF5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EF93-401B-BBE7-E48C77ABF5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E5-432C-88BF-709157A9F8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E3E5-432C-88BF-709157A9F8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686.53</c:v>
                </c:pt>
                <c:pt idx="1">
                  <c:v>651.73</c:v>
                </c:pt>
                <c:pt idx="2">
                  <c:v>604.95000000000005</c:v>
                </c:pt>
                <c:pt idx="3">
                  <c:v>547.35</c:v>
                </c:pt>
                <c:pt idx="4">
                  <c:v>425.36</c:v>
                </c:pt>
              </c:numCache>
            </c:numRef>
          </c:val>
          <c:extLst>
            <c:ext xmlns:c16="http://schemas.microsoft.com/office/drawing/2014/chart" uri="{C3380CC4-5D6E-409C-BE32-E72D297353CC}">
              <c16:uniqueId val="{00000000-262F-4B4F-9E92-964F1E84E0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262F-4B4F-9E92-964F1E84E0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1461.87</c:v>
                </c:pt>
                <c:pt idx="1">
                  <c:v>1412.62</c:v>
                </c:pt>
                <c:pt idx="2">
                  <c:v>1358.41</c:v>
                </c:pt>
                <c:pt idx="3">
                  <c:v>1300.8800000000001</c:v>
                </c:pt>
                <c:pt idx="4">
                  <c:v>1236.1500000000001</c:v>
                </c:pt>
              </c:numCache>
            </c:numRef>
          </c:val>
          <c:extLst>
            <c:ext xmlns:c16="http://schemas.microsoft.com/office/drawing/2014/chart" uri="{C3380CC4-5D6E-409C-BE32-E72D297353CC}">
              <c16:uniqueId val="{00000000-8A58-4AA7-82E5-93D80B7B71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8A58-4AA7-82E5-93D80B7B71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62.9</c:v>
                </c:pt>
                <c:pt idx="1">
                  <c:v>58.84</c:v>
                </c:pt>
                <c:pt idx="2">
                  <c:v>62.5</c:v>
                </c:pt>
                <c:pt idx="3">
                  <c:v>63.65</c:v>
                </c:pt>
                <c:pt idx="4">
                  <c:v>66.27</c:v>
                </c:pt>
              </c:numCache>
            </c:numRef>
          </c:val>
          <c:extLst>
            <c:ext xmlns:c16="http://schemas.microsoft.com/office/drawing/2014/chart" uri="{C3380CC4-5D6E-409C-BE32-E72D297353CC}">
              <c16:uniqueId val="{00000000-FFD1-4515-87D7-01831DFCE3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FFD1-4515-87D7-01831DFCE3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435.62</c:v>
                </c:pt>
                <c:pt idx="1">
                  <c:v>467.15</c:v>
                </c:pt>
                <c:pt idx="2">
                  <c:v>438.23</c:v>
                </c:pt>
                <c:pt idx="3">
                  <c:v>430.58</c:v>
                </c:pt>
                <c:pt idx="4">
                  <c:v>413.68</c:v>
                </c:pt>
              </c:numCache>
            </c:numRef>
          </c:val>
          <c:extLst>
            <c:ext xmlns:c16="http://schemas.microsoft.com/office/drawing/2014/chart" uri="{C3380CC4-5D6E-409C-BE32-E72D297353CC}">
              <c16:uniqueId val="{00000000-6F9F-43D0-BDA7-76FD95F2F1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6F9F-43D0-BDA7-76FD95F2F1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0" zoomScaleNormal="100" workbookViewId="0">
      <selection activeCell="BL16" sqref="BL16:BZ44"/>
    </sheetView>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1" t="str">
        <f>データ!H6</f>
        <v>岩手県　軽米町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2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A8</v>
      </c>
      <c r="X8" s="69"/>
      <c r="Y8" s="69"/>
      <c r="Z8" s="69"/>
      <c r="AA8" s="69"/>
      <c r="AB8" s="69"/>
      <c r="AC8" s="69"/>
      <c r="AD8" s="69" t="str">
        <f>データ!$M$6</f>
        <v>非設置</v>
      </c>
      <c r="AE8" s="69"/>
      <c r="AF8" s="69"/>
      <c r="AG8" s="69"/>
      <c r="AH8" s="69"/>
      <c r="AI8" s="69"/>
      <c r="AJ8" s="69"/>
      <c r="AK8" s="2"/>
      <c r="AL8" s="60">
        <f>データ!$R$6</f>
        <v>8555</v>
      </c>
      <c r="AM8" s="60"/>
      <c r="AN8" s="60"/>
      <c r="AO8" s="60"/>
      <c r="AP8" s="60"/>
      <c r="AQ8" s="60"/>
      <c r="AR8" s="60"/>
      <c r="AS8" s="60"/>
      <c r="AT8" s="37">
        <f>データ!$S$6</f>
        <v>245.82</v>
      </c>
      <c r="AU8" s="38"/>
      <c r="AV8" s="38"/>
      <c r="AW8" s="38"/>
      <c r="AX8" s="38"/>
      <c r="AY8" s="38"/>
      <c r="AZ8" s="38"/>
      <c r="BA8" s="38"/>
      <c r="BB8" s="49">
        <f>データ!$T$6</f>
        <v>34.799999999999997</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2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25">
      <c r="A10" s="2"/>
      <c r="B10" s="37" t="str">
        <f>データ!$N$6</f>
        <v>-</v>
      </c>
      <c r="C10" s="38"/>
      <c r="D10" s="38"/>
      <c r="E10" s="38"/>
      <c r="F10" s="38"/>
      <c r="G10" s="38"/>
      <c r="H10" s="38"/>
      <c r="I10" s="37">
        <f>データ!$O$6</f>
        <v>59.55</v>
      </c>
      <c r="J10" s="38"/>
      <c r="K10" s="38"/>
      <c r="L10" s="38"/>
      <c r="M10" s="38"/>
      <c r="N10" s="38"/>
      <c r="O10" s="59"/>
      <c r="P10" s="49">
        <f>データ!$P$6</f>
        <v>79.11</v>
      </c>
      <c r="Q10" s="49"/>
      <c r="R10" s="49"/>
      <c r="S10" s="49"/>
      <c r="T10" s="49"/>
      <c r="U10" s="49"/>
      <c r="V10" s="49"/>
      <c r="W10" s="60">
        <f>データ!$Q$6</f>
        <v>5104</v>
      </c>
      <c r="X10" s="60"/>
      <c r="Y10" s="60"/>
      <c r="Z10" s="60"/>
      <c r="AA10" s="60"/>
      <c r="AB10" s="60"/>
      <c r="AC10" s="60"/>
      <c r="AD10" s="2"/>
      <c r="AE10" s="2"/>
      <c r="AF10" s="2"/>
      <c r="AG10" s="2"/>
      <c r="AH10" s="2"/>
      <c r="AI10" s="2"/>
      <c r="AJ10" s="2"/>
      <c r="AK10" s="2"/>
      <c r="AL10" s="60">
        <f>データ!$U$6</f>
        <v>6704</v>
      </c>
      <c r="AM10" s="60"/>
      <c r="AN10" s="60"/>
      <c r="AO10" s="60"/>
      <c r="AP10" s="60"/>
      <c r="AQ10" s="60"/>
      <c r="AR10" s="60"/>
      <c r="AS10" s="60"/>
      <c r="AT10" s="37">
        <f>データ!$V$6</f>
        <v>36.24</v>
      </c>
      <c r="AU10" s="38"/>
      <c r="AV10" s="38"/>
      <c r="AW10" s="38"/>
      <c r="AX10" s="38"/>
      <c r="AY10" s="38"/>
      <c r="AZ10" s="38"/>
      <c r="BA10" s="38"/>
      <c r="BB10" s="49">
        <f>データ!$W$6</f>
        <v>184.99</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2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2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GCP+2VhNW2RWbO9cGxG/7usQ1mp5oopBATiniTSzbr9bHyHekuM1Q0jL1+XWBJNUq3T22z/ipLlUU1UoBmwXg==" saltValue="GpVwvDyU8aa97j/4fcov9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35017</v>
      </c>
      <c r="D6" s="20">
        <f t="shared" si="3"/>
        <v>46</v>
      </c>
      <c r="E6" s="20">
        <f t="shared" si="3"/>
        <v>1</v>
      </c>
      <c r="F6" s="20">
        <f t="shared" si="3"/>
        <v>0</v>
      </c>
      <c r="G6" s="20">
        <f t="shared" si="3"/>
        <v>1</v>
      </c>
      <c r="H6" s="20" t="str">
        <f t="shared" si="3"/>
        <v>岩手県　軽米町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59.55</v>
      </c>
      <c r="P6" s="21">
        <f t="shared" si="3"/>
        <v>79.11</v>
      </c>
      <c r="Q6" s="21">
        <f t="shared" si="3"/>
        <v>5104</v>
      </c>
      <c r="R6" s="21">
        <f t="shared" si="3"/>
        <v>8555</v>
      </c>
      <c r="S6" s="21">
        <f t="shared" si="3"/>
        <v>245.82</v>
      </c>
      <c r="T6" s="21">
        <f t="shared" si="3"/>
        <v>34.799999999999997</v>
      </c>
      <c r="U6" s="21">
        <f t="shared" si="3"/>
        <v>6704</v>
      </c>
      <c r="V6" s="21">
        <f t="shared" si="3"/>
        <v>36.24</v>
      </c>
      <c r="W6" s="21">
        <f t="shared" si="3"/>
        <v>184.99</v>
      </c>
      <c r="X6" s="22">
        <f>IF(X7="",NA(),X7)</f>
        <v>111.1</v>
      </c>
      <c r="Y6" s="22">
        <f t="shared" ref="Y6:AG6" si="4">IF(Y7="",NA(),Y7)</f>
        <v>102.96</v>
      </c>
      <c r="Z6" s="22">
        <f t="shared" si="4"/>
        <v>106.4</v>
      </c>
      <c r="AA6" s="22">
        <f t="shared" si="4"/>
        <v>105.13</v>
      </c>
      <c r="AB6" s="22">
        <f t="shared" si="4"/>
        <v>106.78</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686.53</v>
      </c>
      <c r="AU6" s="22">
        <f t="shared" ref="AU6:BC6" si="6">IF(AU7="",NA(),AU7)</f>
        <v>651.73</v>
      </c>
      <c r="AV6" s="22">
        <f t="shared" si="6"/>
        <v>604.95000000000005</v>
      </c>
      <c r="AW6" s="22">
        <f t="shared" si="6"/>
        <v>547.35</v>
      </c>
      <c r="AX6" s="22">
        <f t="shared" si="6"/>
        <v>425.36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1461.87</v>
      </c>
      <c r="BF6" s="22">
        <f t="shared" ref="BF6:BN6" si="7">IF(BF7="",NA(),BF7)</f>
        <v>1412.62</v>
      </c>
      <c r="BG6" s="22">
        <f t="shared" si="7"/>
        <v>1358.41</v>
      </c>
      <c r="BH6" s="22">
        <f t="shared" si="7"/>
        <v>1300.8800000000001</v>
      </c>
      <c r="BI6" s="22">
        <f t="shared" si="7"/>
        <v>1236.1500000000001</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62.9</v>
      </c>
      <c r="BQ6" s="22">
        <f t="shared" ref="BQ6:BY6" si="8">IF(BQ7="",NA(),BQ7)</f>
        <v>58.84</v>
      </c>
      <c r="BR6" s="22">
        <f t="shared" si="8"/>
        <v>62.5</v>
      </c>
      <c r="BS6" s="22">
        <f t="shared" si="8"/>
        <v>63.65</v>
      </c>
      <c r="BT6" s="22">
        <f t="shared" si="8"/>
        <v>66.27</v>
      </c>
      <c r="BU6" s="22">
        <f t="shared" si="8"/>
        <v>87.51</v>
      </c>
      <c r="BV6" s="22">
        <f t="shared" si="8"/>
        <v>84.77</v>
      </c>
      <c r="BW6" s="22">
        <f t="shared" si="8"/>
        <v>87.11</v>
      </c>
      <c r="BX6" s="22">
        <f t="shared" si="8"/>
        <v>82.78</v>
      </c>
      <c r="BY6" s="22">
        <f t="shared" si="8"/>
        <v>84.82</v>
      </c>
      <c r="BZ6" s="21" t="str">
        <f>IF(BZ7="","",IF(BZ7="-","【-】","【"&amp;SUBSTITUTE(TEXT(BZ7,"#,##0.00"),"-","△")&amp;"】"))</f>
        <v>【102.35】</v>
      </c>
      <c r="CA6" s="22">
        <f>IF(CA7="",NA(),CA7)</f>
        <v>435.62</v>
      </c>
      <c r="CB6" s="22">
        <f t="shared" ref="CB6:CJ6" si="9">IF(CB7="",NA(),CB7)</f>
        <v>467.15</v>
      </c>
      <c r="CC6" s="22">
        <f t="shared" si="9"/>
        <v>438.23</v>
      </c>
      <c r="CD6" s="22">
        <f t="shared" si="9"/>
        <v>430.58</v>
      </c>
      <c r="CE6" s="22">
        <f t="shared" si="9"/>
        <v>413.68</v>
      </c>
      <c r="CF6" s="22">
        <f t="shared" si="9"/>
        <v>218.42</v>
      </c>
      <c r="CG6" s="22">
        <f t="shared" si="9"/>
        <v>227.27</v>
      </c>
      <c r="CH6" s="22">
        <f t="shared" si="9"/>
        <v>223.98</v>
      </c>
      <c r="CI6" s="22">
        <f t="shared" si="9"/>
        <v>225.09</v>
      </c>
      <c r="CJ6" s="22">
        <f t="shared" si="9"/>
        <v>224.82</v>
      </c>
      <c r="CK6" s="21" t="str">
        <f>IF(CK7="","",IF(CK7="-","【-】","【"&amp;SUBSTITUTE(TEXT(CK7,"#,##0.00"),"-","△")&amp;"】"))</f>
        <v>【167.74】</v>
      </c>
      <c r="CL6" s="22">
        <f>IF(CL7="",NA(),CL7)</f>
        <v>67.58</v>
      </c>
      <c r="CM6" s="22">
        <f t="shared" ref="CM6:CU6" si="10">IF(CM7="",NA(),CM7)</f>
        <v>69.47</v>
      </c>
      <c r="CN6" s="22">
        <f t="shared" si="10"/>
        <v>69.62</v>
      </c>
      <c r="CO6" s="22">
        <f t="shared" si="10"/>
        <v>69.989999999999995</v>
      </c>
      <c r="CP6" s="22">
        <f t="shared" si="10"/>
        <v>70.13</v>
      </c>
      <c r="CQ6" s="22">
        <f t="shared" si="10"/>
        <v>50.24</v>
      </c>
      <c r="CR6" s="22">
        <f t="shared" si="10"/>
        <v>50.29</v>
      </c>
      <c r="CS6" s="22">
        <f t="shared" si="10"/>
        <v>49.64</v>
      </c>
      <c r="CT6" s="22">
        <f t="shared" si="10"/>
        <v>49.38</v>
      </c>
      <c r="CU6" s="22">
        <f t="shared" si="10"/>
        <v>50.09</v>
      </c>
      <c r="CV6" s="21" t="str">
        <f>IF(CV7="","",IF(CV7="-","【-】","【"&amp;SUBSTITUTE(TEXT(CV7,"#,##0.00"),"-","△")&amp;"】"))</f>
        <v>【60.29】</v>
      </c>
      <c r="CW6" s="22">
        <f>IF(CW7="",NA(),CW7)</f>
        <v>67.52</v>
      </c>
      <c r="CX6" s="22">
        <f t="shared" ref="CX6:DF6" si="11">IF(CX7="",NA(),CX7)</f>
        <v>65.680000000000007</v>
      </c>
      <c r="CY6" s="22">
        <f t="shared" si="11"/>
        <v>65.58</v>
      </c>
      <c r="CZ6" s="22">
        <f t="shared" si="11"/>
        <v>65.23</v>
      </c>
      <c r="DA6" s="22">
        <f t="shared" si="11"/>
        <v>65.09</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46.71</v>
      </c>
      <c r="DI6" s="22">
        <f t="shared" ref="DI6:DQ6" si="12">IF(DI7="",NA(),DI7)</f>
        <v>47.94</v>
      </c>
      <c r="DJ6" s="22">
        <f t="shared" si="12"/>
        <v>49.68</v>
      </c>
      <c r="DK6" s="22">
        <f t="shared" si="12"/>
        <v>51.18</v>
      </c>
      <c r="DL6" s="22">
        <f t="shared" si="12"/>
        <v>52.88</v>
      </c>
      <c r="DM6" s="22">
        <f t="shared" si="12"/>
        <v>45.14</v>
      </c>
      <c r="DN6" s="22">
        <f t="shared" si="12"/>
        <v>45.85</v>
      </c>
      <c r="DO6" s="22">
        <f t="shared" si="12"/>
        <v>47.31</v>
      </c>
      <c r="DP6" s="22">
        <f t="shared" si="12"/>
        <v>47.5</v>
      </c>
      <c r="DQ6" s="22">
        <f t="shared" si="12"/>
        <v>48.41</v>
      </c>
      <c r="DR6" s="21" t="str">
        <f>IF(DR7="","",IF(DR7="-","【-】","【"&amp;SUBSTITUTE(TEXT(DR7,"#,##0.00"),"-","△")&amp;"】"))</f>
        <v>【50.88】</v>
      </c>
      <c r="DS6" s="22">
        <f>IF(DS7="",NA(),DS7)</f>
        <v>7.54</v>
      </c>
      <c r="DT6" s="22">
        <f t="shared" ref="DT6:EB6" si="13">IF(DT7="",NA(),DT7)</f>
        <v>6.73</v>
      </c>
      <c r="DU6" s="22">
        <f t="shared" si="13"/>
        <v>6.65</v>
      </c>
      <c r="DV6" s="22">
        <f t="shared" si="13"/>
        <v>5.53</v>
      </c>
      <c r="DW6" s="22">
        <f t="shared" si="13"/>
        <v>6.31</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0.55000000000000004</v>
      </c>
      <c r="EE6" s="22">
        <f t="shared" ref="EE6:EM6" si="14">IF(EE7="",NA(),EE7)</f>
        <v>0.98</v>
      </c>
      <c r="EF6" s="22">
        <f t="shared" si="14"/>
        <v>0.79</v>
      </c>
      <c r="EG6" s="22">
        <f t="shared" si="14"/>
        <v>0.35</v>
      </c>
      <c r="EH6" s="22">
        <f t="shared" si="14"/>
        <v>0.69</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5">
      <c r="A7" s="15"/>
      <c r="B7" s="24">
        <v>2021</v>
      </c>
      <c r="C7" s="24">
        <v>35017</v>
      </c>
      <c r="D7" s="24">
        <v>46</v>
      </c>
      <c r="E7" s="24">
        <v>1</v>
      </c>
      <c r="F7" s="24">
        <v>0</v>
      </c>
      <c r="G7" s="24">
        <v>1</v>
      </c>
      <c r="H7" s="24" t="s">
        <v>93</v>
      </c>
      <c r="I7" s="24" t="s">
        <v>94</v>
      </c>
      <c r="J7" s="24" t="s">
        <v>95</v>
      </c>
      <c r="K7" s="24" t="s">
        <v>96</v>
      </c>
      <c r="L7" s="24" t="s">
        <v>97</v>
      </c>
      <c r="M7" s="24" t="s">
        <v>98</v>
      </c>
      <c r="N7" s="25" t="s">
        <v>99</v>
      </c>
      <c r="O7" s="25">
        <v>59.55</v>
      </c>
      <c r="P7" s="25">
        <v>79.11</v>
      </c>
      <c r="Q7" s="25">
        <v>5104</v>
      </c>
      <c r="R7" s="25">
        <v>8555</v>
      </c>
      <c r="S7" s="25">
        <v>245.82</v>
      </c>
      <c r="T7" s="25">
        <v>34.799999999999997</v>
      </c>
      <c r="U7" s="25">
        <v>6704</v>
      </c>
      <c r="V7" s="25">
        <v>36.24</v>
      </c>
      <c r="W7" s="25">
        <v>184.99</v>
      </c>
      <c r="X7" s="25">
        <v>111.1</v>
      </c>
      <c r="Y7" s="25">
        <v>102.96</v>
      </c>
      <c r="Z7" s="25">
        <v>106.4</v>
      </c>
      <c r="AA7" s="25">
        <v>105.13</v>
      </c>
      <c r="AB7" s="25">
        <v>106.78</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686.53</v>
      </c>
      <c r="AU7" s="25">
        <v>651.73</v>
      </c>
      <c r="AV7" s="25">
        <v>604.95000000000005</v>
      </c>
      <c r="AW7" s="25">
        <v>547.35</v>
      </c>
      <c r="AX7" s="25">
        <v>425.36</v>
      </c>
      <c r="AY7" s="25">
        <v>293.23</v>
      </c>
      <c r="AZ7" s="25">
        <v>300.14</v>
      </c>
      <c r="BA7" s="25">
        <v>301.04000000000002</v>
      </c>
      <c r="BB7" s="25">
        <v>305.08</v>
      </c>
      <c r="BC7" s="25">
        <v>305.33999999999997</v>
      </c>
      <c r="BD7" s="25">
        <v>261.51</v>
      </c>
      <c r="BE7" s="25">
        <v>1461.87</v>
      </c>
      <c r="BF7" s="25">
        <v>1412.62</v>
      </c>
      <c r="BG7" s="25">
        <v>1358.41</v>
      </c>
      <c r="BH7" s="25">
        <v>1300.8800000000001</v>
      </c>
      <c r="BI7" s="25">
        <v>1236.1500000000001</v>
      </c>
      <c r="BJ7" s="25">
        <v>542.29999999999995</v>
      </c>
      <c r="BK7" s="25">
        <v>566.65</v>
      </c>
      <c r="BL7" s="25">
        <v>551.62</v>
      </c>
      <c r="BM7" s="25">
        <v>585.59</v>
      </c>
      <c r="BN7" s="25">
        <v>561.34</v>
      </c>
      <c r="BO7" s="25">
        <v>265.16000000000003</v>
      </c>
      <c r="BP7" s="25">
        <v>62.9</v>
      </c>
      <c r="BQ7" s="25">
        <v>58.84</v>
      </c>
      <c r="BR7" s="25">
        <v>62.5</v>
      </c>
      <c r="BS7" s="25">
        <v>63.65</v>
      </c>
      <c r="BT7" s="25">
        <v>66.27</v>
      </c>
      <c r="BU7" s="25">
        <v>87.51</v>
      </c>
      <c r="BV7" s="25">
        <v>84.77</v>
      </c>
      <c r="BW7" s="25">
        <v>87.11</v>
      </c>
      <c r="BX7" s="25">
        <v>82.78</v>
      </c>
      <c r="BY7" s="25">
        <v>84.82</v>
      </c>
      <c r="BZ7" s="25">
        <v>102.35</v>
      </c>
      <c r="CA7" s="25">
        <v>435.62</v>
      </c>
      <c r="CB7" s="25">
        <v>467.15</v>
      </c>
      <c r="CC7" s="25">
        <v>438.23</v>
      </c>
      <c r="CD7" s="25">
        <v>430.58</v>
      </c>
      <c r="CE7" s="25">
        <v>413.68</v>
      </c>
      <c r="CF7" s="25">
        <v>218.42</v>
      </c>
      <c r="CG7" s="25">
        <v>227.27</v>
      </c>
      <c r="CH7" s="25">
        <v>223.98</v>
      </c>
      <c r="CI7" s="25">
        <v>225.09</v>
      </c>
      <c r="CJ7" s="25">
        <v>224.82</v>
      </c>
      <c r="CK7" s="25">
        <v>167.74</v>
      </c>
      <c r="CL7" s="25">
        <v>67.58</v>
      </c>
      <c r="CM7" s="25">
        <v>69.47</v>
      </c>
      <c r="CN7" s="25">
        <v>69.62</v>
      </c>
      <c r="CO7" s="25">
        <v>69.989999999999995</v>
      </c>
      <c r="CP7" s="25">
        <v>70.13</v>
      </c>
      <c r="CQ7" s="25">
        <v>50.24</v>
      </c>
      <c r="CR7" s="25">
        <v>50.29</v>
      </c>
      <c r="CS7" s="25">
        <v>49.64</v>
      </c>
      <c r="CT7" s="25">
        <v>49.38</v>
      </c>
      <c r="CU7" s="25">
        <v>50.09</v>
      </c>
      <c r="CV7" s="25">
        <v>60.29</v>
      </c>
      <c r="CW7" s="25">
        <v>67.52</v>
      </c>
      <c r="CX7" s="25">
        <v>65.680000000000007</v>
      </c>
      <c r="CY7" s="25">
        <v>65.58</v>
      </c>
      <c r="CZ7" s="25">
        <v>65.23</v>
      </c>
      <c r="DA7" s="25">
        <v>65.09</v>
      </c>
      <c r="DB7" s="25">
        <v>78.650000000000006</v>
      </c>
      <c r="DC7" s="25">
        <v>77.73</v>
      </c>
      <c r="DD7" s="25">
        <v>78.09</v>
      </c>
      <c r="DE7" s="25">
        <v>78.010000000000005</v>
      </c>
      <c r="DF7" s="25">
        <v>77.599999999999994</v>
      </c>
      <c r="DG7" s="25">
        <v>90.12</v>
      </c>
      <c r="DH7" s="25">
        <v>46.71</v>
      </c>
      <c r="DI7" s="25">
        <v>47.94</v>
      </c>
      <c r="DJ7" s="25">
        <v>49.68</v>
      </c>
      <c r="DK7" s="25">
        <v>51.18</v>
      </c>
      <c r="DL7" s="25">
        <v>52.88</v>
      </c>
      <c r="DM7" s="25">
        <v>45.14</v>
      </c>
      <c r="DN7" s="25">
        <v>45.85</v>
      </c>
      <c r="DO7" s="25">
        <v>47.31</v>
      </c>
      <c r="DP7" s="25">
        <v>47.5</v>
      </c>
      <c r="DQ7" s="25">
        <v>48.41</v>
      </c>
      <c r="DR7" s="25">
        <v>50.88</v>
      </c>
      <c r="DS7" s="25">
        <v>7.54</v>
      </c>
      <c r="DT7" s="25">
        <v>6.73</v>
      </c>
      <c r="DU7" s="25">
        <v>6.65</v>
      </c>
      <c r="DV7" s="25">
        <v>5.53</v>
      </c>
      <c r="DW7" s="25">
        <v>6.31</v>
      </c>
      <c r="DX7" s="25">
        <v>13.58</v>
      </c>
      <c r="DY7" s="25">
        <v>14.13</v>
      </c>
      <c r="DZ7" s="25">
        <v>16.77</v>
      </c>
      <c r="EA7" s="25">
        <v>17.399999999999999</v>
      </c>
      <c r="EB7" s="25">
        <v>18.64</v>
      </c>
      <c r="EC7" s="25">
        <v>22.3</v>
      </c>
      <c r="ED7" s="25">
        <v>0.55000000000000004</v>
      </c>
      <c r="EE7" s="25">
        <v>0.98</v>
      </c>
      <c r="EF7" s="25">
        <v>0.79</v>
      </c>
      <c r="EG7" s="25">
        <v>0.35</v>
      </c>
      <c r="EH7" s="25">
        <v>0.69</v>
      </c>
      <c r="EI7" s="25">
        <v>0.44</v>
      </c>
      <c r="EJ7" s="25">
        <v>0.52</v>
      </c>
      <c r="EK7" s="25">
        <v>0.47</v>
      </c>
      <c r="EL7" s="25">
        <v>0.4</v>
      </c>
      <c r="EM7" s="25">
        <v>0.36</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takayuki terachi</cp:lastModifiedBy>
  <cp:lastPrinted>2023-01-19T07:08:12Z</cp:lastPrinted>
  <dcterms:created xsi:type="dcterms:W3CDTF">2022-12-01T00:52:51Z</dcterms:created>
  <dcterms:modified xsi:type="dcterms:W3CDTF">2023-01-20T05:37:52Z</dcterms:modified>
  <cp:category/>
</cp:coreProperties>
</file>