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_上下水道共通\30_財政課関係\01_公営企業に係る経営比較分析表\Ｒ4（Ｒ3決算）\提出\"/>
    </mc:Choice>
  </mc:AlternateContent>
  <workbookProtection workbookAlgorithmName="SHA-512" workbookHashValue="o9+xQ/GyFfsl9+TeDP0ewcMc6+XAV/iDEXgQNwsRazGz9S6ZYhhHTXKMoTiOYBVWDRF1f9C2fSekDdVux9SmVg==" workbookSaltValue="tXTngiW49q3KnirQo8gsk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<sst xmlns="http://schemas.openxmlformats.org/spreadsheetml/2006/main" count="228" uniqueCount="115">
  <si>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</si>
  <si>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</si>
  <si>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</si>
  <si>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</si>
  <si>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</si>
  <si>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</si>
  <si>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</si>
  <si>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</si>
  <si>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</si>
  <si>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</si>
  <si>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</si>
  <si>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</si>
  <si>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</si>
  <si>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</si>
  <si>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</si>
  <si>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</si>
  <si>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</si>
  <si>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</si>
  <si>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</si>
  <si>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</si>
  <si>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</si>
  <si>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</si>
  <si>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</si>
  <si>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</si>
  <si>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</si>
  <si>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</si>
  <si>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</si>
  <si>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</si>
  <si>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</si>
  <si>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</si>
  <si>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</si>
  <si>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</si>
  <si>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</si>
  <si>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</si>
  <si>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</si>
  <si>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</si>
  <si>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</si>
  <si>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</si>
  <si>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</si>
  <si>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</si>
  <si>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</si>
  <si>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</si>
  <si>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</si>
  <si>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</si>
  <si>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</si>
  <si>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</si>
  <si>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</si>
  <si>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</si>
  <si>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</si>
  <si>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</si>
  <si>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</si>
  <si>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</si>
  <si>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</si>
  <si>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</si>
  <si>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</si>
  <si>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</si>
  <si>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</si>
  <si>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</si>
  <si>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</si>
  <si>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</si>
  <si>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</si>
  <si>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</si>
  <si>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</si>
  <si>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</si>
  <si>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</si>
  <si>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</si>
  <si>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</si>
  <si>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</si>
  <si>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</si>
  <si>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</si>
  <si>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</si>
  <si>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</si>
  <si>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</si>
  <si>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</si>
  <si>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</si>
  <si>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</si>
  <si>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</si>
  <si>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</si>
  <si>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</si>
  <si>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</si>
  <si>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</si>
  <si>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</si>
  <si>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</si>
  <si>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</si>
  <si>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</si>
  <si>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</si>
  <si>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</si>
  <si>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</si>
  <si>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</si>
  <si>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</si>
  <si>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</si>
  <si>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</si>
  <si>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</si>
  <si>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山田町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</si>
  <si>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</si>
  <si>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</si>
  <si>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</si>
  <si>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</si>
  <si>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</si>
  <si>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</si>
  <si>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</si>
  <si>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</si>
  <si>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</si>
  <si>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</si>
  <si>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</si>
  <si>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</si>
  <si>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</si>
  <si>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</si>
  <si>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</si>
  <si>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</si>
  <si>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</si>
  <si>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</si>
  <si>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
　１００％以上で推移しており、水道料金を主とする収益で維持管理費等を賄えている。類似団体平均値及び全国平均値を下回っていることから、更なる経営改善に取り組んでゆく。
②累積欠損金比率
　０％であり、累積欠損金は生じていない。
③流動比率
　１００％を超えているが、類似団体平均値より低率であることから、流動資産を増やすような改善が必要である。
④企業債残高対給水収益比率
　年々減少しており、順調に企業債の償還が進んでいる。
⑤料金回収率
　１００％以上で推移し適切な料金回収を確保しているが、ここ５年減少傾向であることから、適切な料金水準による安定した経営の継続が必要である。
⑥給水原価
　ここ５年増加傾向であり、類似団体平均値及び全国平均値を上回っていることから、今後とも経費削減に努めてゆく。
⑦施設利用率
　平均値を超えて稼働しており、適切な施設規模である。
⑧有収率
　類似団体平均値及び全国平均値に達していないが、漏水調査及び修理により向上している。今後とも漏水対策に努めていく。</t>
    <rPh sb="1" eb="3">
      <t>ケイジョウ</t>
    </rPh>
    <rPh sb="3" eb="5">
      <t>シュウシ</t>
    </rPh>
    <rPh sb="13" eb="15">
      <t>イジョウ</t>
    </rPh>
    <rPh sb="16" eb="18">
      <t>スイイ</t>
    </rPh>
    <rPh sb="23" eb="25">
      <t>スイドウ</t>
    </rPh>
    <rPh sb="25" eb="27">
      <t>リョウキン</t>
    </rPh>
    <rPh sb="28" eb="29">
      <t>シュ</t>
    </rPh>
    <rPh sb="32" eb="34">
      <t>シュウエキ</t>
    </rPh>
    <rPh sb="35" eb="37">
      <t>イジ</t>
    </rPh>
    <rPh sb="37" eb="40">
      <t>カンリヒ</t>
    </rPh>
    <rPh sb="40" eb="41">
      <t>トウ</t>
    </rPh>
    <rPh sb="42" eb="43">
      <t>マカナ</t>
    </rPh>
    <rPh sb="48" eb="50">
      <t>ルイジ</t>
    </rPh>
    <rPh sb="50" eb="52">
      <t>ダンタイ</t>
    </rPh>
    <rPh sb="52" eb="55">
      <t>ヘイキンチ</t>
    </rPh>
    <rPh sb="55" eb="56">
      <t>オヨ</t>
    </rPh>
    <rPh sb="57" eb="59">
      <t>ゼンコク</t>
    </rPh>
    <rPh sb="59" eb="62">
      <t>ヘイキンチ</t>
    </rPh>
    <rPh sb="63" eb="65">
      <t>シタマワ</t>
    </rPh>
    <rPh sb="74" eb="75">
      <t>サラ</t>
    </rPh>
    <rPh sb="77" eb="79">
      <t>ケイエイ</t>
    </rPh>
    <rPh sb="79" eb="81">
      <t>カイゼン</t>
    </rPh>
    <rPh sb="82" eb="83">
      <t>ト</t>
    </rPh>
    <rPh sb="84" eb="85">
      <t>ク</t>
    </rPh>
    <rPh sb="97" eb="99">
      <t>ヒリツ</t>
    </rPh>
    <rPh sb="107" eb="109">
      <t>ルイセキ</t>
    </rPh>
    <rPh sb="109" eb="112">
      <t>ケッソンキン</t>
    </rPh>
    <rPh sb="113" eb="114">
      <t>ショウ</t>
    </rPh>
    <rPh sb="140" eb="142">
      <t>ルイジ</t>
    </rPh>
    <rPh sb="142" eb="144">
      <t>ダンタイ</t>
    </rPh>
    <rPh sb="144" eb="147">
      <t>ヘイキンチ</t>
    </rPh>
    <rPh sb="149" eb="151">
      <t>テイリツ</t>
    </rPh>
    <rPh sb="159" eb="161">
      <t>リュウドウ</t>
    </rPh>
    <rPh sb="161" eb="163">
      <t>シサン</t>
    </rPh>
    <rPh sb="164" eb="165">
      <t>フ</t>
    </rPh>
    <rPh sb="170" eb="172">
      <t>カイゼン</t>
    </rPh>
    <rPh sb="173" eb="175">
      <t>ヒツヨウ</t>
    </rPh>
    <rPh sb="233" eb="235">
      <t>イジョウ</t>
    </rPh>
    <rPh sb="236" eb="238">
      <t>スイイ</t>
    </rPh>
    <rPh sb="239" eb="241">
      <t>テキセツ</t>
    </rPh>
    <rPh sb="242" eb="244">
      <t>リョウキン</t>
    </rPh>
    <rPh sb="244" eb="246">
      <t>カイシュウ</t>
    </rPh>
    <rPh sb="247" eb="249">
      <t>カクホ</t>
    </rPh>
    <rPh sb="258" eb="259">
      <t>ネン</t>
    </rPh>
    <rPh sb="259" eb="261">
      <t>ゲンショウ</t>
    </rPh>
    <rPh sb="261" eb="263">
      <t>ケイコウ</t>
    </rPh>
    <rPh sb="274" eb="276">
      <t>リョウキン</t>
    </rPh>
    <rPh sb="276" eb="278">
      <t>スイジュン</t>
    </rPh>
    <rPh sb="281" eb="283">
      <t>アンテイ</t>
    </rPh>
    <rPh sb="285" eb="287">
      <t>ケイエイ</t>
    </rPh>
    <rPh sb="288" eb="290">
      <t>ケイゾク</t>
    </rPh>
    <rPh sb="291" eb="293">
      <t>ヒツヨウ</t>
    </rPh>
    <rPh sb="308" eb="309">
      <t>ネン</t>
    </rPh>
    <rPh sb="309" eb="311">
      <t>ゾウカ</t>
    </rPh>
    <rPh sb="311" eb="313">
      <t>ケイコウ</t>
    </rPh>
    <rPh sb="332" eb="334">
      <t>ウワマワ</t>
    </rPh>
    <rPh sb="343" eb="345">
      <t>コンゴ</t>
    </rPh>
    <rPh sb="347" eb="349">
      <t>ケイヒ</t>
    </rPh>
    <rPh sb="349" eb="351">
      <t>サクゲン</t>
    </rPh>
    <rPh sb="352" eb="353">
      <t>ツト</t>
    </rPh>
    <rPh sb="422" eb="424">
      <t>ロウスイ</t>
    </rPh>
    <rPh sb="424" eb="426">
      <t>チョウサ</t>
    </rPh>
    <rPh sb="433" eb="435">
      <t>コウジョウ</t>
    </rPh>
    <rPh sb="440" eb="442">
      <t>コンゴ</t>
    </rPh>
    <rPh sb="446" eb="448">
      <t>タイサク</t>
    </rPh>
    <rPh sb="449" eb="450">
      <t>ツト</t>
    </rPh>
    <phoneticPr fontId="4"/>
  </si>
  <si>
    <t>①有形固定資産減価償却率
　類似団体平均値及び全国平均値より低率であり、耐用年数に近い資産が少ないことを示している。
②管路経年化率
　０％であり、法定耐用年数を経過した管路はない。
③管路更新率
　０％と低いが、管路経過率が低いことから、適正である。</t>
    <rPh sb="30" eb="32">
      <t>テイリツ</t>
    </rPh>
    <rPh sb="36" eb="38">
      <t>タイヨウ</t>
    </rPh>
    <rPh sb="38" eb="40">
      <t>ネンスウ</t>
    </rPh>
    <rPh sb="41" eb="42">
      <t>チカ</t>
    </rPh>
    <rPh sb="43" eb="45">
      <t>シサン</t>
    </rPh>
    <rPh sb="46" eb="47">
      <t>スク</t>
    </rPh>
    <rPh sb="52" eb="53">
      <t>シメ</t>
    </rPh>
    <rPh sb="74" eb="76">
      <t>ホウテイ</t>
    </rPh>
    <rPh sb="76" eb="78">
      <t>タイヨウ</t>
    </rPh>
    <rPh sb="78" eb="80">
      <t>ネンスウ</t>
    </rPh>
    <rPh sb="81" eb="83">
      <t>ケイカ</t>
    </rPh>
    <rPh sb="85" eb="87">
      <t>カンロ</t>
    </rPh>
    <rPh sb="93" eb="95">
      <t>カンロ</t>
    </rPh>
    <rPh sb="95" eb="97">
      <t>コウシン</t>
    </rPh>
    <rPh sb="97" eb="98">
      <t>リツ</t>
    </rPh>
    <rPh sb="103" eb="104">
      <t>ヒク</t>
    </rPh>
    <rPh sb="107" eb="109">
      <t>カンロ</t>
    </rPh>
    <rPh sb="109" eb="111">
      <t>ケイカ</t>
    </rPh>
    <rPh sb="111" eb="112">
      <t>リツ</t>
    </rPh>
    <rPh sb="113" eb="114">
      <t>ヒク</t>
    </rPh>
    <rPh sb="120" eb="122">
      <t>テキセイ</t>
    </rPh>
    <phoneticPr fontId="4"/>
  </si>
  <si>
    <t>　全体的に経営の指標は、概ね健全な数値である。
　しかし、人口減に伴い給水収益の減少により経常収支比率の減率、給水原価の上昇などが生じている。人口減少は今後進んでいくことから、令和３年度に策定した水道ビジョン、水道経営戦略、アセットマネジメントなどに基づき、適切な料金収入の確保及び経営改善を図って行く必要がある。</t>
    <rPh sb="5" eb="7">
      <t>ケイエイ</t>
    </rPh>
    <rPh sb="8" eb="10">
      <t>シヒョウ</t>
    </rPh>
    <rPh sb="12" eb="13">
      <t>オオム</t>
    </rPh>
    <rPh sb="14" eb="16">
      <t>ケンゼン</t>
    </rPh>
    <rPh sb="17" eb="19">
      <t>スウチ</t>
    </rPh>
    <rPh sb="33" eb="34">
      <t>トモナ</t>
    </rPh>
    <rPh sb="45" eb="47">
      <t>ケイジョウ</t>
    </rPh>
    <rPh sb="47" eb="49">
      <t>シュウシ</t>
    </rPh>
    <rPh sb="49" eb="51">
      <t>ヒリツ</t>
    </rPh>
    <rPh sb="52" eb="53">
      <t>ゲン</t>
    </rPh>
    <rPh sb="53" eb="54">
      <t>リツ</t>
    </rPh>
    <rPh sb="55" eb="57">
      <t>キュウスイ</t>
    </rPh>
    <rPh sb="57" eb="59">
      <t>ゲンカ</t>
    </rPh>
    <rPh sb="60" eb="62">
      <t>ジョウショウ</t>
    </rPh>
    <rPh sb="65" eb="66">
      <t>ショウ</t>
    </rPh>
    <rPh sb="76" eb="78">
      <t>コンゴ</t>
    </rPh>
    <rPh sb="78" eb="79">
      <t>スス</t>
    </rPh>
    <rPh sb="88" eb="90">
      <t>レイワ</t>
    </rPh>
    <rPh sb="91" eb="93">
      <t>ネンド</t>
    </rPh>
    <rPh sb="94" eb="96">
      <t>サクテイ</t>
    </rPh>
    <rPh sb="98" eb="100">
      <t>スイドウ</t>
    </rPh>
    <rPh sb="105" eb="107">
      <t>スイドウ</t>
    </rPh>
    <rPh sb="107" eb="109">
      <t>ケイエイ</t>
    </rPh>
    <rPh sb="109" eb="111">
      <t>センリャク</t>
    </rPh>
    <rPh sb="125" eb="126">
      <t>モト</t>
    </rPh>
    <rPh sb="129" eb="131">
      <t>テキセツ</t>
    </rPh>
    <rPh sb="137" eb="139">
      <t>カクホ</t>
    </rPh>
    <rPh sb="139" eb="140">
      <t>オヨ</t>
    </rPh>
    <rPh sb="146" eb="147">
      <t>ハカ</t>
    </rPh>
    <rPh sb="149" eb="150">
      <t>イ</t>
    </rPh>
    <rPh sb="151" eb="15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</si>
</sst>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0.36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E-4DCB-8BAE-6CB5330B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0.42</c:v>
                </c:pt>
                <c:pt idx="3">
                  <c:v>0.44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E-4DCB-8BAE-6CB5330B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69.78</c:v>
                </c:pt>
                <c:pt idx="1">
                  <c:v>68.87</c:v>
                </c:pt>
                <c:pt idx="2">
                  <c:v>68.010000000000005</c:v>
                </c:pt>
                <c:pt idx="3">
                  <c:v>66.739999999999995</c:v>
                </c:pt>
                <c:pt idx="4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A-4134-BDA9-9CB40C09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55.22</c:v>
                </c:pt>
                <c:pt idx="2">
                  <c:v>54.05</c:v>
                </c:pt>
                <c:pt idx="3">
                  <c:v>54.43</c:v>
                </c:pt>
                <c:pt idx="4">
                  <c:v>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A-4134-BDA9-9CB40C09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76.22</c:v>
                </c:pt>
                <c:pt idx="1">
                  <c:v>75.89</c:v>
                </c:pt>
                <c:pt idx="2">
                  <c:v>75.44</c:v>
                </c:pt>
                <c:pt idx="3">
                  <c:v>77.98</c:v>
                </c:pt>
                <c:pt idx="4">
                  <c:v>78.53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DBC-BC4A-ACAFDFBF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80.930000000000007</c:v>
                </c:pt>
                <c:pt idx="2">
                  <c:v>80.510000000000005</c:v>
                </c:pt>
                <c:pt idx="3">
                  <c:v>79.44</c:v>
                </c:pt>
                <c:pt idx="4">
                  <c:v>79.489999999999995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1-4DBC-BC4A-ACAFDFBF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116.93</c:v>
                </c:pt>
                <c:pt idx="1">
                  <c:v>114.72</c:v>
                </c:pt>
                <c:pt idx="2">
                  <c:v>112.34</c:v>
                </c:pt>
                <c:pt idx="3">
                  <c:v>107.48</c:v>
                </c:pt>
                <c:pt idx="4">
                  <c:v>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2-47FC-A555-ECDC5C41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108.76</c:v>
                </c:pt>
                <c:pt idx="2">
                  <c:v>108.46</c:v>
                </c:pt>
                <c:pt idx="3">
                  <c:v>109.02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2-47FC-A555-ECDC5C41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41.58</c:v>
                </c:pt>
                <c:pt idx="1">
                  <c:v>42.76</c:v>
                </c:pt>
                <c:pt idx="2">
                  <c:v>40.9</c:v>
                </c:pt>
                <c:pt idx="3">
                  <c:v>37.94</c:v>
                </c:pt>
                <c:pt idx="4">
                  <c:v>38.51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4-48C9-9666-D2E828964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47.97</c:v>
                </c:pt>
                <c:pt idx="2">
                  <c:v>49.12</c:v>
                </c:pt>
                <c:pt idx="3">
                  <c:v>49.39</c:v>
                </c:pt>
                <c:pt idx="4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4-48C9-9666-D2E828964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9-4A41-9720-01D538CC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10.84</c:v>
                </c:pt>
                <c:pt idx="1">
                  <c:v>15.33</c:v>
                </c:pt>
                <c:pt idx="2">
                  <c:v>16.760000000000002</c:v>
                </c:pt>
                <c:pt idx="3">
                  <c:v>18.57</c:v>
                </c:pt>
                <c:pt idx="4">
                  <c:v>21.14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9-4A41-9720-01D538CC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5-4B41-A85B-C6AD1E9E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7.31</c:v>
                </c:pt>
                <c:pt idx="1">
                  <c:v>7.48</c:v>
                </c:pt>
                <c:pt idx="2">
                  <c:v>11.94</c:v>
                </c:pt>
                <c:pt idx="3">
                  <c:v>11</c:v>
                </c:pt>
                <c:pt idx="4">
                  <c:v>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5-4B41-A85B-C6AD1E9E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180.59</c:v>
                </c:pt>
                <c:pt idx="1">
                  <c:v>152.47</c:v>
                </c:pt>
                <c:pt idx="2">
                  <c:v>159.87</c:v>
                </c:pt>
                <c:pt idx="3">
                  <c:v>139.52000000000001</c:v>
                </c:pt>
                <c:pt idx="4">
                  <c:v>288.56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B-445B-8DA9-1D7F71A90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355.27</c:v>
                </c:pt>
                <c:pt idx="1">
                  <c:v>359.7</c:v>
                </c:pt>
                <c:pt idx="2">
                  <c:v>362.93</c:v>
                </c:pt>
                <c:pt idx="3">
                  <c:v>371.81</c:v>
                </c:pt>
                <c:pt idx="4">
                  <c:v>384.23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1B-445B-8DA9-1D7F71A90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427.88</c:v>
                </c:pt>
                <c:pt idx="1">
                  <c:v>403.53</c:v>
                </c:pt>
                <c:pt idx="2">
                  <c:v>374.27</c:v>
                </c:pt>
                <c:pt idx="3">
                  <c:v>336.34</c:v>
                </c:pt>
                <c:pt idx="4">
                  <c:v>327.16000000000003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7-4D70-85D6-CD2A47D44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458.27</c:v>
                </c:pt>
                <c:pt idx="1">
                  <c:v>447.01</c:v>
                </c:pt>
                <c:pt idx="2">
                  <c:v>439.05</c:v>
                </c:pt>
                <c:pt idx="3">
                  <c:v>465.85</c:v>
                </c:pt>
                <c:pt idx="4">
                  <c:v>439.43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7-4D70-85D6-CD2A47D44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113.9</c:v>
                </c:pt>
                <c:pt idx="1">
                  <c:v>111.71</c:v>
                </c:pt>
                <c:pt idx="2">
                  <c:v>107.96</c:v>
                </c:pt>
                <c:pt idx="3">
                  <c:v>104.11</c:v>
                </c:pt>
                <c:pt idx="4">
                  <c:v>100.69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5-41D1-96B6-F7CC915BC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95.81</c:v>
                </c:pt>
                <c:pt idx="2">
                  <c:v>95.26</c:v>
                </c:pt>
                <c:pt idx="3">
                  <c:v>92.39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5-41D1-96B6-F7CC915BC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176.46</c:v>
                </c:pt>
                <c:pt idx="1">
                  <c:v>178.79</c:v>
                </c:pt>
                <c:pt idx="2">
                  <c:v>184.71</c:v>
                </c:pt>
                <c:pt idx="3">
                  <c:v>189.85</c:v>
                </c:pt>
                <c:pt idx="4">
                  <c:v>196.42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6-4890-956C-F70A8379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187.18</c:v>
                </c:pt>
                <c:pt idx="1">
                  <c:v>189.58</c:v>
                </c:pt>
                <c:pt idx="2">
                  <c:v>192.82</c:v>
                </c:pt>
                <c:pt idx="3">
                  <c:v>192.98</c:v>
                </c:pt>
                <c:pt idx="4">
                  <c:v>192.13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6-4890-956C-F70A8379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3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3" spans="1:78" ht="9.75" customHeight="1" x14ac:dyDescent="0.15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</row>
    <row r="4" spans="1:78" ht="9.75" customHeight="1" x14ac:dyDescent="0.15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9" t="str">
        <f>データ!H6</f>
        <v>岩手県　山田町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80"/>
      <c r="AF6" s="80"/>
      <c r="AG6" s="8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1" t="s">
        <v>1</v>
      </c>
      <c r="C7" s="62"/>
      <c r="D7" s="62"/>
      <c r="E7" s="62"/>
      <c r="F7" s="62"/>
      <c r="G7" s="62"/>
      <c r="H7" s="62"/>
      <c r="I7" s="61" t="s">
        <v>2</v>
      </c>
      <c r="J7" s="62"/>
      <c r="K7" s="62"/>
      <c r="L7" s="62"/>
      <c r="M7" s="62"/>
      <c r="N7" s="62"/>
      <c r="O7" s="63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2"/>
      <c r="AL7" s="64" t="s">
        <v>6</v>
      </c>
      <c r="AM7" s="64"/>
      <c r="AN7" s="64"/>
      <c r="AO7" s="64"/>
      <c r="AP7" s="64"/>
      <c r="AQ7" s="64"/>
      <c r="AR7" s="64"/>
      <c r="AS7" s="64"/>
      <c r="AT7" s="61" t="s">
        <v>7</v>
      </c>
      <c r="AU7" s="62"/>
      <c r="AV7" s="62"/>
      <c r="AW7" s="62"/>
      <c r="AX7" s="62"/>
      <c r="AY7" s="62"/>
      <c r="AZ7" s="62"/>
      <c r="BA7" s="62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A7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58">
        <f>データ!$R$6</f>
        <v>14808</v>
      </c>
      <c r="AM8" s="58"/>
      <c r="AN8" s="58"/>
      <c r="AO8" s="58"/>
      <c r="AP8" s="58"/>
      <c r="AQ8" s="58"/>
      <c r="AR8" s="58"/>
      <c r="AS8" s="58"/>
      <c r="AT8" s="55">
        <f>データ!$S$6</f>
        <v>262.81</v>
      </c>
      <c r="AU8" s="56"/>
      <c r="AV8" s="56"/>
      <c r="AW8" s="56"/>
      <c r="AX8" s="56"/>
      <c r="AY8" s="56"/>
      <c r="AZ8" s="56"/>
      <c r="BA8" s="56"/>
      <c r="BB8" s="45">
        <f>データ!$T$6</f>
        <v>56.34</v>
      </c>
      <c r="BC8" s="45"/>
      <c r="BD8" s="45"/>
      <c r="BE8" s="45"/>
      <c r="BF8" s="45"/>
      <c r="BG8" s="45"/>
      <c r="BH8" s="45"/>
      <c r="BI8" s="45"/>
      <c r="BJ8" s="3"/>
      <c r="BK8" s="3"/>
      <c r="BL8" s="76" t="s">
        <v>10</v>
      </c>
      <c r="BM8" s="77"/>
      <c r="BN8" s="59" t="s">
        <v>11</v>
      </c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60"/>
    </row>
    <row r="9" spans="1:78" ht="18.75" customHeight="1" x14ac:dyDescent="0.15">
      <c r="A9" s="2"/>
      <c r="B9" s="61" t="s">
        <v>12</v>
      </c>
      <c r="C9" s="62"/>
      <c r="D9" s="62"/>
      <c r="E9" s="62"/>
      <c r="F9" s="62"/>
      <c r="G9" s="62"/>
      <c r="H9" s="62"/>
      <c r="I9" s="61" t="s">
        <v>13</v>
      </c>
      <c r="J9" s="62"/>
      <c r="K9" s="62"/>
      <c r="L9" s="62"/>
      <c r="M9" s="62"/>
      <c r="N9" s="62"/>
      <c r="O9" s="63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2"/>
      <c r="AE9" s="2"/>
      <c r="AF9" s="2"/>
      <c r="AG9" s="2"/>
      <c r="AH9" s="2"/>
      <c r="AI9" s="2"/>
      <c r="AJ9" s="2"/>
      <c r="AK9" s="2"/>
      <c r="AL9" s="64" t="s">
        <v>16</v>
      </c>
      <c r="AM9" s="64"/>
      <c r="AN9" s="64"/>
      <c r="AO9" s="64"/>
      <c r="AP9" s="64"/>
      <c r="AQ9" s="64"/>
      <c r="AR9" s="64"/>
      <c r="AS9" s="64"/>
      <c r="AT9" s="61" t="s">
        <v>17</v>
      </c>
      <c r="AU9" s="62"/>
      <c r="AV9" s="62"/>
      <c r="AW9" s="62"/>
      <c r="AX9" s="62"/>
      <c r="AY9" s="62"/>
      <c r="AZ9" s="62"/>
      <c r="BA9" s="62"/>
      <c r="BB9" s="64" t="s">
        <v>18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19</v>
      </c>
      <c r="BM9" s="66"/>
      <c r="BN9" s="67" t="s">
        <v>20</v>
      </c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8"/>
    </row>
    <row r="10" spans="1:78" ht="18.75" customHeight="1" x14ac:dyDescent="0.15">
      <c r="A10" s="2"/>
      <c r="B10" s="55" t="str">
        <f>データ!$N$6</f>
        <v>-</v>
      </c>
      <c r="C10" s="56"/>
      <c r="D10" s="56"/>
      <c r="E10" s="56"/>
      <c r="F10" s="56"/>
      <c r="G10" s="56"/>
      <c r="H10" s="56"/>
      <c r="I10" s="55">
        <f>データ!$O$6</f>
        <v>80.13</v>
      </c>
      <c r="J10" s="56"/>
      <c r="K10" s="56"/>
      <c r="L10" s="56"/>
      <c r="M10" s="56"/>
      <c r="N10" s="56"/>
      <c r="O10" s="57"/>
      <c r="P10" s="45">
        <f>データ!$P$6</f>
        <v>95.05</v>
      </c>
      <c r="Q10" s="45"/>
      <c r="R10" s="45"/>
      <c r="S10" s="45"/>
      <c r="T10" s="45"/>
      <c r="U10" s="45"/>
      <c r="V10" s="45"/>
      <c r="W10" s="58">
        <f>データ!$Q$6</f>
        <v>3388</v>
      </c>
      <c r="X10" s="58"/>
      <c r="Y10" s="58"/>
      <c r="Z10" s="58"/>
      <c r="AA10" s="58"/>
      <c r="AB10" s="58"/>
      <c r="AC10" s="58"/>
      <c r="AD10" s="2"/>
      <c r="AE10" s="2"/>
      <c r="AF10" s="2"/>
      <c r="AG10" s="2"/>
      <c r="AH10" s="2"/>
      <c r="AI10" s="2"/>
      <c r="AJ10" s="2"/>
      <c r="AK10" s="2"/>
      <c r="AL10" s="58">
        <f>データ!$U$6</f>
        <v>13966</v>
      </c>
      <c r="AM10" s="58"/>
      <c r="AN10" s="58"/>
      <c r="AO10" s="58"/>
      <c r="AP10" s="58"/>
      <c r="AQ10" s="58"/>
      <c r="AR10" s="58"/>
      <c r="AS10" s="58"/>
      <c r="AT10" s="55">
        <f>データ!$V$6</f>
        <v>27.41</v>
      </c>
      <c r="AU10" s="56"/>
      <c r="AV10" s="56"/>
      <c r="AW10" s="56"/>
      <c r="AX10" s="56"/>
      <c r="AY10" s="56"/>
      <c r="AZ10" s="56"/>
      <c r="BA10" s="56"/>
      <c r="BB10" s="45">
        <f>データ!$W$6</f>
        <v>509.52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3" t="s">
        <v>25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5"/>
    </row>
    <row r="15" spans="1:78" ht="13.5" customHeight="1" x14ac:dyDescent="0.15">
      <c r="A15" s="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2"/>
      <c r="BL15" s="36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8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1" t="s">
        <v>112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1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1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1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1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1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1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1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1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1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1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1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1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1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1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1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1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1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1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1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1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1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1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1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1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1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1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1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3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3" t="s">
        <v>26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5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6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8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1" t="s">
        <v>113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1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1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1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1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1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1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1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1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1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1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1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1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32"/>
    </row>
    <row r="60" spans="1:78" ht="13.5" customHeight="1" x14ac:dyDescent="0.15">
      <c r="A60" s="2"/>
      <c r="B60" s="39" t="s">
        <v>27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1"/>
      <c r="BK60" s="2"/>
      <c r="BL60" s="31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32"/>
    </row>
    <row r="61" spans="1:78" ht="13.5" customHeight="1" x14ac:dyDescent="0.15">
      <c r="A61" s="2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1"/>
      <c r="BK61" s="2"/>
      <c r="BL61" s="31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1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3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3" t="s">
        <v>28</v>
      </c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5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6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8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1" t="s">
        <v>114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1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1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1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1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1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1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1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1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1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1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1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1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1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1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1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2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ntQ7Jc9NLff9ipIgU92XFymxwu4uqdihNrIb6Vg0d9x+7AVsLQmarXX384L2VJPOK8zVVYjBWErl0m8Q74tefg==" saltValue="VQBGElpwZIPant3+3MNOd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2" t="s">
        <v>50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51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52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54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55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56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57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58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59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60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61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62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63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64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34827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岩手県　山田町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80.13</v>
      </c>
      <c r="P6" s="21">
        <f t="shared" si="3"/>
        <v>95.05</v>
      </c>
      <c r="Q6" s="21">
        <f t="shared" si="3"/>
        <v>3388</v>
      </c>
      <c r="R6" s="21">
        <f t="shared" si="3"/>
        <v>14808</v>
      </c>
      <c r="S6" s="21">
        <f t="shared" si="3"/>
        <v>262.81</v>
      </c>
      <c r="T6" s="21">
        <f t="shared" si="3"/>
        <v>56.34</v>
      </c>
      <c r="U6" s="21">
        <f t="shared" si="3"/>
        <v>13966</v>
      </c>
      <c r="V6" s="21">
        <f t="shared" si="3"/>
        <v>27.41</v>
      </c>
      <c r="W6" s="21">
        <f t="shared" si="3"/>
        <v>509.52</v>
      </c>
      <c r="X6" s="22">
        <f>IF(X7="",NA(),X7)</f>
        <v>116.93</v>
      </c>
      <c r="Y6" s="22">
        <f t="shared" ref="Y6:AG6" si="4">IF(Y7="",NA(),Y7)</f>
        <v>114.72</v>
      </c>
      <c r="Z6" s="22">
        <f t="shared" si="4"/>
        <v>112.34</v>
      </c>
      <c r="AA6" s="22">
        <f t="shared" si="4"/>
        <v>107.48</v>
      </c>
      <c r="AB6" s="22">
        <f t="shared" si="4"/>
        <v>104.7</v>
      </c>
      <c r="AC6" s="22">
        <f t="shared" si="4"/>
        <v>110.02</v>
      </c>
      <c r="AD6" s="22">
        <f t="shared" si="4"/>
        <v>108.76</v>
      </c>
      <c r="AE6" s="22">
        <f t="shared" si="4"/>
        <v>108.46</v>
      </c>
      <c r="AF6" s="22">
        <f t="shared" si="4"/>
        <v>109.02</v>
      </c>
      <c r="AG6" s="22">
        <f t="shared" si="4"/>
        <v>107.81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7.31</v>
      </c>
      <c r="AO6" s="22">
        <f t="shared" si="5"/>
        <v>7.48</v>
      </c>
      <c r="AP6" s="22">
        <f t="shared" si="5"/>
        <v>11.94</v>
      </c>
      <c r="AQ6" s="22">
        <f t="shared" si="5"/>
        <v>11</v>
      </c>
      <c r="AR6" s="22">
        <f t="shared" si="5"/>
        <v>8.86</v>
      </c>
      <c r="AS6" s="21" t="str">
        <f>IF(AS7="","",IF(AS7="-","【-】","【"&amp;SUBSTITUTE(TEXT(AS7,"#,##0.00"),"-","△")&amp;"】"))</f>
        <v>【1.30】</v>
      </c>
      <c r="AT6" s="22">
        <f>IF(AT7="",NA(),AT7)</f>
        <v>180.59</v>
      </c>
      <c r="AU6" s="22">
        <f t="shared" ref="AU6:BC6" si="6">IF(AU7="",NA(),AU7)</f>
        <v>152.47</v>
      </c>
      <c r="AV6" s="22">
        <f t="shared" si="6"/>
        <v>159.87</v>
      </c>
      <c r="AW6" s="22">
        <f t="shared" si="6"/>
        <v>139.52000000000001</v>
      </c>
      <c r="AX6" s="22">
        <f t="shared" si="6"/>
        <v>288.56</v>
      </c>
      <c r="AY6" s="22">
        <f t="shared" si="6"/>
        <v>355.27</v>
      </c>
      <c r="AZ6" s="22">
        <f t="shared" si="6"/>
        <v>359.7</v>
      </c>
      <c r="BA6" s="22">
        <f t="shared" si="6"/>
        <v>362.93</v>
      </c>
      <c r="BB6" s="22">
        <f t="shared" si="6"/>
        <v>371.81</v>
      </c>
      <c r="BC6" s="22">
        <f t="shared" si="6"/>
        <v>384.23</v>
      </c>
      <c r="BD6" s="21" t="str">
        <f>IF(BD7="","",IF(BD7="-","【-】","【"&amp;SUBSTITUTE(TEXT(BD7,"#,##0.00"),"-","△")&amp;"】"))</f>
        <v>【261.51】</v>
      </c>
      <c r="BE6" s="22">
        <f>IF(BE7="",NA(),BE7)</f>
        <v>427.88</v>
      </c>
      <c r="BF6" s="22">
        <f t="shared" ref="BF6:BN6" si="7">IF(BF7="",NA(),BF7)</f>
        <v>403.53</v>
      </c>
      <c r="BG6" s="22">
        <f t="shared" si="7"/>
        <v>374.27</v>
      </c>
      <c r="BH6" s="22">
        <f t="shared" si="7"/>
        <v>336.34</v>
      </c>
      <c r="BI6" s="22">
        <f t="shared" si="7"/>
        <v>327.16000000000003</v>
      </c>
      <c r="BJ6" s="22">
        <f t="shared" si="7"/>
        <v>458.27</v>
      </c>
      <c r="BK6" s="22">
        <f t="shared" si="7"/>
        <v>447.01</v>
      </c>
      <c r="BL6" s="22">
        <f t="shared" si="7"/>
        <v>439.05</v>
      </c>
      <c r="BM6" s="22">
        <f t="shared" si="7"/>
        <v>465.85</v>
      </c>
      <c r="BN6" s="22">
        <f t="shared" si="7"/>
        <v>439.43</v>
      </c>
      <c r="BO6" s="21" t="str">
        <f>IF(BO7="","",IF(BO7="-","【-】","【"&amp;SUBSTITUTE(TEXT(BO7,"#,##0.00"),"-","△")&amp;"】"))</f>
        <v>【265.16】</v>
      </c>
      <c r="BP6" s="22">
        <f>IF(BP7="",NA(),BP7)</f>
        <v>113.9</v>
      </c>
      <c r="BQ6" s="22">
        <f t="shared" ref="BQ6:BY6" si="8">IF(BQ7="",NA(),BQ7)</f>
        <v>111.71</v>
      </c>
      <c r="BR6" s="22">
        <f t="shared" si="8"/>
        <v>107.96</v>
      </c>
      <c r="BS6" s="22">
        <f t="shared" si="8"/>
        <v>104.11</v>
      </c>
      <c r="BT6" s="22">
        <f t="shared" si="8"/>
        <v>100.69</v>
      </c>
      <c r="BU6" s="22">
        <f t="shared" si="8"/>
        <v>96.77</v>
      </c>
      <c r="BV6" s="22">
        <f t="shared" si="8"/>
        <v>95.81</v>
      </c>
      <c r="BW6" s="22">
        <f t="shared" si="8"/>
        <v>95.26</v>
      </c>
      <c r="BX6" s="22">
        <f t="shared" si="8"/>
        <v>92.39</v>
      </c>
      <c r="BY6" s="22">
        <f t="shared" si="8"/>
        <v>94.41</v>
      </c>
      <c r="BZ6" s="21" t="str">
        <f>IF(BZ7="","",IF(BZ7="-","【-】","【"&amp;SUBSTITUTE(TEXT(BZ7,"#,##0.00"),"-","△")&amp;"】"))</f>
        <v>【102.35】</v>
      </c>
      <c r="CA6" s="22">
        <f>IF(CA7="",NA(),CA7)</f>
        <v>176.46</v>
      </c>
      <c r="CB6" s="22">
        <f t="shared" ref="CB6:CJ6" si="9">IF(CB7="",NA(),CB7)</f>
        <v>178.79</v>
      </c>
      <c r="CC6" s="22">
        <f t="shared" si="9"/>
        <v>184.71</v>
      </c>
      <c r="CD6" s="22">
        <f t="shared" si="9"/>
        <v>189.85</v>
      </c>
      <c r="CE6" s="22">
        <f t="shared" si="9"/>
        <v>196.42</v>
      </c>
      <c r="CF6" s="22">
        <f t="shared" si="9"/>
        <v>187.18</v>
      </c>
      <c r="CG6" s="22">
        <f t="shared" si="9"/>
        <v>189.58</v>
      </c>
      <c r="CH6" s="22">
        <f t="shared" si="9"/>
        <v>192.82</v>
      </c>
      <c r="CI6" s="22">
        <f t="shared" si="9"/>
        <v>192.98</v>
      </c>
      <c r="CJ6" s="22">
        <f t="shared" si="9"/>
        <v>192.13</v>
      </c>
      <c r="CK6" s="21" t="str">
        <f>IF(CK7="","",IF(CK7="-","【-】","【"&amp;SUBSTITUTE(TEXT(CK7,"#,##0.00"),"-","△")&amp;"】"))</f>
        <v>【167.74】</v>
      </c>
      <c r="CL6" s="22">
        <f>IF(CL7="",NA(),CL7)</f>
        <v>69.78</v>
      </c>
      <c r="CM6" s="22">
        <f t="shared" ref="CM6:CU6" si="10">IF(CM7="",NA(),CM7)</f>
        <v>68.87</v>
      </c>
      <c r="CN6" s="22">
        <f t="shared" si="10"/>
        <v>68.010000000000005</v>
      </c>
      <c r="CO6" s="22">
        <f t="shared" si="10"/>
        <v>66.739999999999995</v>
      </c>
      <c r="CP6" s="22">
        <f t="shared" si="10"/>
        <v>63.5</v>
      </c>
      <c r="CQ6" s="22">
        <f t="shared" si="10"/>
        <v>55.88</v>
      </c>
      <c r="CR6" s="22">
        <f t="shared" si="10"/>
        <v>55.22</v>
      </c>
      <c r="CS6" s="22">
        <f t="shared" si="10"/>
        <v>54.05</v>
      </c>
      <c r="CT6" s="22">
        <f t="shared" si="10"/>
        <v>54.43</v>
      </c>
      <c r="CU6" s="22">
        <f t="shared" si="10"/>
        <v>53.87</v>
      </c>
      <c r="CV6" s="21" t="str">
        <f>IF(CV7="","",IF(CV7="-","【-】","【"&amp;SUBSTITUTE(TEXT(CV7,"#,##0.00"),"-","△")&amp;"】"))</f>
        <v>【60.29】</v>
      </c>
      <c r="CW6" s="22">
        <f>IF(CW7="",NA(),CW7)</f>
        <v>76.22</v>
      </c>
      <c r="CX6" s="22">
        <f t="shared" ref="CX6:DF6" si="11">IF(CX7="",NA(),CX7)</f>
        <v>75.89</v>
      </c>
      <c r="CY6" s="22">
        <f t="shared" si="11"/>
        <v>75.44</v>
      </c>
      <c r="CZ6" s="22">
        <f t="shared" si="11"/>
        <v>77.98</v>
      </c>
      <c r="DA6" s="22">
        <f t="shared" si="11"/>
        <v>78.53</v>
      </c>
      <c r="DB6" s="22">
        <f t="shared" si="11"/>
        <v>80.989999999999995</v>
      </c>
      <c r="DC6" s="22">
        <f t="shared" si="11"/>
        <v>80.930000000000007</v>
      </c>
      <c r="DD6" s="22">
        <f t="shared" si="11"/>
        <v>80.510000000000005</v>
      </c>
      <c r="DE6" s="22">
        <f t="shared" si="11"/>
        <v>79.44</v>
      </c>
      <c r="DF6" s="22">
        <f t="shared" si="11"/>
        <v>79.489999999999995</v>
      </c>
      <c r="DG6" s="21" t="str">
        <f>IF(DG7="","",IF(DG7="-","【-】","【"&amp;SUBSTITUTE(TEXT(DG7,"#,##0.00"),"-","△")&amp;"】"))</f>
        <v>【90.12】</v>
      </c>
      <c r="DH6" s="22">
        <f>IF(DH7="",NA(),DH7)</f>
        <v>41.58</v>
      </c>
      <c r="DI6" s="22">
        <f t="shared" ref="DI6:DQ6" si="12">IF(DI7="",NA(),DI7)</f>
        <v>42.76</v>
      </c>
      <c r="DJ6" s="22">
        <f t="shared" si="12"/>
        <v>40.9</v>
      </c>
      <c r="DK6" s="22">
        <f t="shared" si="12"/>
        <v>37.94</v>
      </c>
      <c r="DL6" s="22">
        <f t="shared" si="12"/>
        <v>38.51</v>
      </c>
      <c r="DM6" s="22">
        <f t="shared" si="12"/>
        <v>46.61</v>
      </c>
      <c r="DN6" s="22">
        <f t="shared" si="12"/>
        <v>47.97</v>
      </c>
      <c r="DO6" s="22">
        <f t="shared" si="12"/>
        <v>49.12</v>
      </c>
      <c r="DP6" s="22">
        <f t="shared" si="12"/>
        <v>49.39</v>
      </c>
      <c r="DQ6" s="22">
        <f t="shared" si="12"/>
        <v>50.75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10.84</v>
      </c>
      <c r="DY6" s="22">
        <f t="shared" si="13"/>
        <v>15.33</v>
      </c>
      <c r="DZ6" s="22">
        <f t="shared" si="13"/>
        <v>16.760000000000002</v>
      </c>
      <c r="EA6" s="22">
        <f t="shared" si="13"/>
        <v>18.57</v>
      </c>
      <c r="EB6" s="22">
        <f t="shared" si="13"/>
        <v>21.14</v>
      </c>
      <c r="EC6" s="21" t="str">
        <f>IF(EC7="","",IF(EC7="-","【-】","【"&amp;SUBSTITUTE(TEXT(EC7,"#,##0.00"),"-","△")&amp;"】"))</f>
        <v>【22.30】</v>
      </c>
      <c r="ED6" s="21">
        <f>IF(ED7="",NA(),ED7)</f>
        <v>0</v>
      </c>
      <c r="EE6" s="21">
        <f t="shared" ref="EE6:EM6" si="14">IF(EE7="",NA(),EE7)</f>
        <v>0</v>
      </c>
      <c r="EF6" s="22">
        <f t="shared" si="14"/>
        <v>0.36</v>
      </c>
      <c r="EG6" s="21">
        <f t="shared" si="14"/>
        <v>0</v>
      </c>
      <c r="EH6" s="21">
        <f t="shared" si="14"/>
        <v>0</v>
      </c>
      <c r="EI6" s="22">
        <f t="shared" si="14"/>
        <v>0.39</v>
      </c>
      <c r="EJ6" s="22">
        <f t="shared" si="14"/>
        <v>0.43</v>
      </c>
      <c r="EK6" s="22">
        <f t="shared" si="14"/>
        <v>0.42</v>
      </c>
      <c r="EL6" s="22">
        <f t="shared" si="14"/>
        <v>0.44</v>
      </c>
      <c r="EM6" s="22">
        <f t="shared" si="14"/>
        <v>0.5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34827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80.13</v>
      </c>
      <c r="P7" s="25">
        <v>95.05</v>
      </c>
      <c r="Q7" s="25">
        <v>3388</v>
      </c>
      <c r="R7" s="25">
        <v>14808</v>
      </c>
      <c r="S7" s="25">
        <v>262.81</v>
      </c>
      <c r="T7" s="25">
        <v>56.34</v>
      </c>
      <c r="U7" s="25">
        <v>13966</v>
      </c>
      <c r="V7" s="25">
        <v>27.41</v>
      </c>
      <c r="W7" s="25">
        <v>509.52</v>
      </c>
      <c r="X7" s="25">
        <v>116.93</v>
      </c>
      <c r="Y7" s="25">
        <v>114.72</v>
      </c>
      <c r="Z7" s="25">
        <v>112.34</v>
      </c>
      <c r="AA7" s="25">
        <v>107.48</v>
      </c>
      <c r="AB7" s="25">
        <v>104.7</v>
      </c>
      <c r="AC7" s="25">
        <v>110.02</v>
      </c>
      <c r="AD7" s="25">
        <v>108.76</v>
      </c>
      <c r="AE7" s="25">
        <v>108.46</v>
      </c>
      <c r="AF7" s="25">
        <v>109.02</v>
      </c>
      <c r="AG7" s="25">
        <v>107.81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7.31</v>
      </c>
      <c r="AO7" s="25">
        <v>7.48</v>
      </c>
      <c r="AP7" s="25">
        <v>11.94</v>
      </c>
      <c r="AQ7" s="25">
        <v>11</v>
      </c>
      <c r="AR7" s="25">
        <v>8.86</v>
      </c>
      <c r="AS7" s="25">
        <v>1.3</v>
      </c>
      <c r="AT7" s="25">
        <v>180.59</v>
      </c>
      <c r="AU7" s="25">
        <v>152.47</v>
      </c>
      <c r="AV7" s="25">
        <v>159.87</v>
      </c>
      <c r="AW7" s="25">
        <v>139.52000000000001</v>
      </c>
      <c r="AX7" s="25">
        <v>288.56</v>
      </c>
      <c r="AY7" s="25">
        <v>355.27</v>
      </c>
      <c r="AZ7" s="25">
        <v>359.7</v>
      </c>
      <c r="BA7" s="25">
        <v>362.93</v>
      </c>
      <c r="BB7" s="25">
        <v>371.81</v>
      </c>
      <c r="BC7" s="25">
        <v>384.23</v>
      </c>
      <c r="BD7" s="25">
        <v>261.51</v>
      </c>
      <c r="BE7" s="25">
        <v>427.88</v>
      </c>
      <c r="BF7" s="25">
        <v>403.53</v>
      </c>
      <c r="BG7" s="25">
        <v>374.27</v>
      </c>
      <c r="BH7" s="25">
        <v>336.34</v>
      </c>
      <c r="BI7" s="25">
        <v>327.16000000000003</v>
      </c>
      <c r="BJ7" s="25">
        <v>458.27</v>
      </c>
      <c r="BK7" s="25">
        <v>447.01</v>
      </c>
      <c r="BL7" s="25">
        <v>439.05</v>
      </c>
      <c r="BM7" s="25">
        <v>465.85</v>
      </c>
      <c r="BN7" s="25">
        <v>439.43</v>
      </c>
      <c r="BO7" s="25">
        <v>265.16000000000003</v>
      </c>
      <c r="BP7" s="25">
        <v>113.9</v>
      </c>
      <c r="BQ7" s="25">
        <v>111.71</v>
      </c>
      <c r="BR7" s="25">
        <v>107.96</v>
      </c>
      <c r="BS7" s="25">
        <v>104.11</v>
      </c>
      <c r="BT7" s="25">
        <v>100.69</v>
      </c>
      <c r="BU7" s="25">
        <v>96.77</v>
      </c>
      <c r="BV7" s="25">
        <v>95.81</v>
      </c>
      <c r="BW7" s="25">
        <v>95.26</v>
      </c>
      <c r="BX7" s="25">
        <v>92.39</v>
      </c>
      <c r="BY7" s="25">
        <v>94.41</v>
      </c>
      <c r="BZ7" s="25">
        <v>102.35</v>
      </c>
      <c r="CA7" s="25">
        <v>176.46</v>
      </c>
      <c r="CB7" s="25">
        <v>178.79</v>
      </c>
      <c r="CC7" s="25">
        <v>184.71</v>
      </c>
      <c r="CD7" s="25">
        <v>189.85</v>
      </c>
      <c r="CE7" s="25">
        <v>196.42</v>
      </c>
      <c r="CF7" s="25">
        <v>187.18</v>
      </c>
      <c r="CG7" s="25">
        <v>189.58</v>
      </c>
      <c r="CH7" s="25">
        <v>192.82</v>
      </c>
      <c r="CI7" s="25">
        <v>192.98</v>
      </c>
      <c r="CJ7" s="25">
        <v>192.13</v>
      </c>
      <c r="CK7" s="25">
        <v>167.74</v>
      </c>
      <c r="CL7" s="25">
        <v>69.78</v>
      </c>
      <c r="CM7" s="25">
        <v>68.87</v>
      </c>
      <c r="CN7" s="25">
        <v>68.010000000000005</v>
      </c>
      <c r="CO7" s="25">
        <v>66.739999999999995</v>
      </c>
      <c r="CP7" s="25">
        <v>63.5</v>
      </c>
      <c r="CQ7" s="25">
        <v>55.88</v>
      </c>
      <c r="CR7" s="25">
        <v>55.22</v>
      </c>
      <c r="CS7" s="25">
        <v>54.05</v>
      </c>
      <c r="CT7" s="25">
        <v>54.43</v>
      </c>
      <c r="CU7" s="25">
        <v>53.87</v>
      </c>
      <c r="CV7" s="25">
        <v>60.29</v>
      </c>
      <c r="CW7" s="25">
        <v>76.22</v>
      </c>
      <c r="CX7" s="25">
        <v>75.89</v>
      </c>
      <c r="CY7" s="25">
        <v>75.44</v>
      </c>
      <c r="CZ7" s="25">
        <v>77.98</v>
      </c>
      <c r="DA7" s="25">
        <v>78.53</v>
      </c>
      <c r="DB7" s="25">
        <v>80.989999999999995</v>
      </c>
      <c r="DC7" s="25">
        <v>80.930000000000007</v>
      </c>
      <c r="DD7" s="25">
        <v>80.510000000000005</v>
      </c>
      <c r="DE7" s="25">
        <v>79.44</v>
      </c>
      <c r="DF7" s="25">
        <v>79.489999999999995</v>
      </c>
      <c r="DG7" s="25">
        <v>90.12</v>
      </c>
      <c r="DH7" s="25">
        <v>41.58</v>
      </c>
      <c r="DI7" s="25">
        <v>42.76</v>
      </c>
      <c r="DJ7" s="25">
        <v>40.9</v>
      </c>
      <c r="DK7" s="25">
        <v>37.94</v>
      </c>
      <c r="DL7" s="25">
        <v>38.51</v>
      </c>
      <c r="DM7" s="25">
        <v>46.61</v>
      </c>
      <c r="DN7" s="25">
        <v>47.97</v>
      </c>
      <c r="DO7" s="25">
        <v>49.12</v>
      </c>
      <c r="DP7" s="25">
        <v>49.39</v>
      </c>
      <c r="DQ7" s="25">
        <v>50.75</v>
      </c>
      <c r="DR7" s="25">
        <v>50.88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10.84</v>
      </c>
      <c r="DY7" s="25">
        <v>15.33</v>
      </c>
      <c r="DZ7" s="25">
        <v>16.760000000000002</v>
      </c>
      <c r="EA7" s="25">
        <v>18.57</v>
      </c>
      <c r="EB7" s="25">
        <v>21.14</v>
      </c>
      <c r="EC7" s="25">
        <v>22.3</v>
      </c>
      <c r="ED7" s="25">
        <v>0</v>
      </c>
      <c r="EE7" s="25">
        <v>0</v>
      </c>
      <c r="EF7" s="25">
        <v>0.36</v>
      </c>
      <c r="EG7" s="25">
        <v>0</v>
      </c>
      <c r="EH7" s="25">
        <v>0</v>
      </c>
      <c r="EI7" s="25">
        <v>0.39</v>
      </c>
      <c r="EJ7" s="25">
        <v>0.43</v>
      </c>
      <c r="EK7" s="25">
        <v>0.42</v>
      </c>
      <c r="EL7" s="25">
        <v>0.44</v>
      </c>
      <c r="EM7" s="25">
        <v>0.5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109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後藤　清悦</cp:lastModifiedBy>
  <cp:lastPrinted>2023-01-13T06:03:49Z</cp:lastPrinted>
  <dcterms:created xsi:type="dcterms:W3CDTF">2022-12-01T00:52:50Z</dcterms:created>
  <dcterms:modified xsi:type="dcterms:W3CDTF">2023-01-13T06:07:02Z</dcterms:modified>
  <cp:category/>
</cp:coreProperties>
</file>