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kie\Desktop\0111　◆公営企業に係る経営比較分析表（令和３年度決算）の分析等\経営比較分析表の平泉町分データ_20230111\"/>
    </mc:Choice>
  </mc:AlternateContent>
  <xr:revisionPtr revIDLastSave="0" documentId="13_ncr:1_{255284A9-731C-4D28-9878-982B4C8E81A7}" xr6:coauthVersionLast="36" xr6:coauthVersionMax="36" xr10:uidLastSave="{00000000-0000-0000-0000-000000000000}"/>
  <workbookProtection workbookAlgorithmName="SHA-512" workbookHashValue="Y6veuaO+Tw9T3UljvRxhO13K0amJXLCPkh+hErJAlETWYabRHy0TsLchffXLTpjulNDVKkk6wQV07e0ZZfoLpA==" workbookSaltValue="vhouVTrTBedNL+205TcNE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<sst xmlns="http://schemas.openxmlformats.org/spreadsheetml/2006/main" count="228" uniqueCount="115">
  <si>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</si>
  <si>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</si>
  <si>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</si>
  <si>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</si>
  <si>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</si>
  <si>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</si>
  <si>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</si>
  <si>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</si>
  <si>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</si>
  <si>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</si>
  <si>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</si>
  <si>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</si>
  <si>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</si>
  <si>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</si>
  <si>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</si>
  <si>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</si>
  <si>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</si>
  <si>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</si>
  <si>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</si>
  <si>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</si>
  <si>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</si>
  <si>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</si>
  <si>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</si>
  <si>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</si>
  <si>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</si>
  <si>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</si>
  <si>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</si>
  <si>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</si>
  <si>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</si>
  <si>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</si>
  <si>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</si>
  <si>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</si>
  <si>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</si>
  <si>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</si>
  <si>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</si>
  <si>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</si>
  <si>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</si>
  <si>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</si>
  <si>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</si>
  <si>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</si>
  <si>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</si>
  <si>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</si>
  <si>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</si>
  <si>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</si>
  <si>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</si>
  <si>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</si>
  <si>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</si>
  <si>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</si>
  <si>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</si>
  <si>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</si>
  <si>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</si>
  <si>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</si>
  <si>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</si>
  <si>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</si>
  <si>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</si>
  <si>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</si>
  <si>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</si>
  <si>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</si>
  <si>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</si>
  <si>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</si>
  <si>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</si>
  <si>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</si>
  <si>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</si>
  <si>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</si>
  <si>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</si>
  <si>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</si>
  <si>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</si>
  <si>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</si>
  <si>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</si>
  <si>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</si>
  <si>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</si>
  <si>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</si>
  <si>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</si>
  <si>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</si>
  <si>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</si>
  <si>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</si>
  <si>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</si>
  <si>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</si>
  <si>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</si>
  <si>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</si>
  <si>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</si>
  <si>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</si>
  <si>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</si>
  <si>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</si>
  <si>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</si>
  <si>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</si>
  <si>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</si>
  <si>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</si>
  <si>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</si>
  <si>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</si>
  <si>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</si>
  <si>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</si>
  <si>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</si>
  <si>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</si>
  <si>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</si>
  <si>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</si>
  <si>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</si>
  <si>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</si>
  <si>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</si>
  <si>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</si>
  <si>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</si>
  <si>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</si>
  <si>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</si>
  <si>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</si>
  <si>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</si>
  <si>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</si>
  <si>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</si>
  <si>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</si>
  <si>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</si>
  <si>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</si>
  <si>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</si>
  <si>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</si>
  <si>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道事業は昭和40年の一部供用開始から半世紀が経過しています。安全安心な水道水の安定供給を念頭において、経済性・効率性を重視し経常経費の節減、建設改良事業の精査などを行い、健全な事業運営に努めています。
　なお、平成30年度から簡易水道事業特別会計と会計統合しています。
①経常収支比率：給水収益等による収入で水道を経営するために必要な費用は賄われています。
②累積欠損金比率：単年度収支は黒字であり、累積欠損金はありません。
③流動比率：1年以内に支払うべき債務に対して支払に充てるための現金預金は不足していません。
④企業債残高対給水収益比率：建設改良工事費用の財源のほとんどは企業債の借入で賄っているため、類似団体の平均値より高くなっています。企業債の償還計画を立て事業を実施しています。
⑤料金回収率：給水に係る費用は給水収益のほか繰出基準に定める繰出金等で賄われています。
⑥給水原価：昨年度とほぼ横ばいですが、給水人口の減少等により有収水量が減少しているため、給水原価は微増しています。
⑦施設利用率：施設利用率は50％を上回り、簡易水道区域の施設利用率が高くなっています。なお、年間の最大配水量での施設利用率は約72.08％です。
⑧有収率：昨年度より微減です。漏水調査や夜間の流量測定及び計画的な管路更新を実施し、有収率の向上に取り組みます。　　　　</t>
    <rPh sb="106" eb="108">
      <t>ヘイセイ</t>
    </rPh>
    <rPh sb="110" eb="112">
      <t>ネンド</t>
    </rPh>
    <rPh sb="114" eb="116">
      <t>カンイ</t>
    </rPh>
    <rPh sb="116" eb="118">
      <t>スイドウ</t>
    </rPh>
    <rPh sb="118" eb="120">
      <t>ジギョウ</t>
    </rPh>
    <rPh sb="120" eb="122">
      <t>トクベツ</t>
    </rPh>
    <rPh sb="122" eb="124">
      <t>カイケイ</t>
    </rPh>
    <rPh sb="125" eb="127">
      <t>カイケイ</t>
    </rPh>
    <rPh sb="127" eb="129">
      <t>トウゴウ</t>
    </rPh>
    <rPh sb="371" eb="373">
      <t>クリダ</t>
    </rPh>
    <rPh sb="373" eb="375">
      <t>キジュン</t>
    </rPh>
    <rPh sb="376" eb="377">
      <t>サダ</t>
    </rPh>
    <rPh sb="379" eb="381">
      <t>クリダ</t>
    </rPh>
    <rPh sb="381" eb="382">
      <t>キン</t>
    </rPh>
    <rPh sb="382" eb="383">
      <t>トウ</t>
    </rPh>
    <rPh sb="399" eb="402">
      <t>サクネンド</t>
    </rPh>
    <rPh sb="405" eb="406">
      <t>ヨコ</t>
    </rPh>
    <rPh sb="442" eb="444">
      <t>ビゾウ</t>
    </rPh>
    <rPh sb="472" eb="474">
      <t>カンイ</t>
    </rPh>
    <rPh sb="474" eb="476">
      <t>スイドウ</t>
    </rPh>
    <rPh sb="476" eb="478">
      <t>クイキ</t>
    </rPh>
    <rPh sb="481" eb="483">
      <t>リヨウ</t>
    </rPh>
    <rPh sb="494" eb="496">
      <t>トウゴウ</t>
    </rPh>
    <rPh sb="529" eb="532">
      <t>サクネンド</t>
    </rPh>
    <rPh sb="534" eb="536">
      <t>ビゲン</t>
    </rPh>
    <rPh sb="542" eb="543">
      <t>ヒ</t>
    </rPh>
    <rPh sb="544" eb="545">
      <t>ツヅ</t>
    </rPh>
    <rPh sb="551" eb="552">
      <t>オヨ</t>
    </rPh>
    <rPh sb="553" eb="556">
      <t>ケイカクテキ</t>
    </rPh>
    <rPh sb="557" eb="561">
      <t>カンロコウシン</t>
    </rPh>
    <phoneticPr fontId="4"/>
  </si>
  <si>
    <t>・水道は生活に不可欠で重要なライフラインであり、引き続き健全な経営の維持に努めます。
・水道施設更新等の財源とするため、収益につながるよう有収率向上を目指します。また、水道料金の見直しを検討していきます。
・老朽化する施設の更新や施設の耐震化等の建設事業を計画的に実施していきます。</t>
    <rPh sb="60" eb="62">
      <t>シュウエキ</t>
    </rPh>
    <rPh sb="69" eb="72">
      <t>ユウシュウリツ</t>
    </rPh>
    <rPh sb="72" eb="74">
      <t>コウジョウ</t>
    </rPh>
    <rPh sb="75" eb="77">
      <t>メザ</t>
    </rPh>
    <rPh sb="89" eb="91">
      <t>ミナオ</t>
    </rPh>
    <rPh sb="93" eb="95">
      <t>ケントウ</t>
    </rPh>
    <phoneticPr fontId="16"/>
  </si>
  <si>
    <t>・当町の水道事業における拡張事業は完了しており、今後は老朽化する施設の更新等を計画、実施していきます。
①有形固定資産減価償却率：昨年度とほぼ横ばいです。簡易水道区域の供用開始が上水道区域より遅いためです。
②管路経年化率：上水道区域の経年化した管路が増加しています。
③管路更新率：管路更新は建設計画に基づき実施していますが、老朽管を一度に更新することは財政的に難しいため、布設替えまでは修繕で対応しています。</t>
    <rPh sb="42" eb="44">
      <t>ジッシ</t>
    </rPh>
    <rPh sb="65" eb="68">
      <t>サクネンド</t>
    </rPh>
    <rPh sb="71" eb="72">
      <t>ヨコ</t>
    </rPh>
    <rPh sb="77" eb="79">
      <t>カンイ</t>
    </rPh>
    <rPh sb="79" eb="81">
      <t>スイドウ</t>
    </rPh>
    <rPh sb="81" eb="83">
      <t>クイキ</t>
    </rPh>
    <rPh sb="84" eb="86">
      <t>キョウヨウ</t>
    </rPh>
    <rPh sb="86" eb="88">
      <t>カイシ</t>
    </rPh>
    <rPh sb="89" eb="92">
      <t>ジョウスイドウ</t>
    </rPh>
    <rPh sb="92" eb="94">
      <t>クイキ</t>
    </rPh>
    <rPh sb="96" eb="97">
      <t>オソ</t>
    </rPh>
    <rPh sb="105" eb="107">
      <t>カンロ</t>
    </rPh>
    <rPh sb="107" eb="110">
      <t>ケイネンカ</t>
    </rPh>
    <rPh sb="110" eb="111">
      <t>リツ</t>
    </rPh>
    <rPh sb="112" eb="113">
      <t>ジョウ</t>
    </rPh>
    <rPh sb="131" eb="133">
      <t>ゾウカ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</si>
</sst>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FB482744-5D56-4F05-B64F-5A0DF6D07D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1.0900000000000001</c:v>
                </c:pt>
                <c:pt idx="2">
                  <c:v>1.44</c:v>
                </c:pt>
                <c:pt idx="3">
                  <c:v>1.25</c:v>
                </c:pt>
                <c:pt idx="4">
                  <c:v>1.54</c:v>
                </c:pt>
              </c:numCache>
            </c:numRef>
          </c:val>
          <c:extLst>
            <c:ext xmlns:c16="http://schemas.microsoft.com/office/drawing/2014/chart" uri="{C3380CC4-5D6E-409C-BE32-E72D297353CC}">
              <c16:uniqueId val="{00000000-8F7C-460B-9F4D-7562520A58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8F7C-460B-9F4D-7562520A58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48.7</c:v>
                </c:pt>
                <c:pt idx="1">
                  <c:v>53.65</c:v>
                </c:pt>
                <c:pt idx="2">
                  <c:v>54.5</c:v>
                </c:pt>
                <c:pt idx="3">
                  <c:v>51.79</c:v>
                </c:pt>
                <c:pt idx="4">
                  <c:v>51.06</c:v>
                </c:pt>
              </c:numCache>
            </c:numRef>
          </c:val>
          <c:extLst>
            <c:ext xmlns:c16="http://schemas.microsoft.com/office/drawing/2014/chart" uri="{C3380CC4-5D6E-409C-BE32-E72D297353CC}">
              <c16:uniqueId val="{00000000-C810-4213-BCC5-7B81E9CC45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810-4213-BCC5-7B81E9CC45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80.03</c:v>
                </c:pt>
                <c:pt idx="1">
                  <c:v>77.45</c:v>
                </c:pt>
                <c:pt idx="2">
                  <c:v>77.08</c:v>
                </c:pt>
                <c:pt idx="3">
                  <c:v>77.72</c:v>
                </c:pt>
                <c:pt idx="4">
                  <c:v>76.77</c:v>
                </c:pt>
              </c:numCache>
            </c:numRef>
          </c:val>
          <c:extLst>
            <c:ext xmlns:c16="http://schemas.microsoft.com/office/drawing/2014/chart" uri="{C3380CC4-5D6E-409C-BE32-E72D297353CC}">
              <c16:uniqueId val="{00000000-637A-4F7D-B121-1701E8CEAB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37A-4F7D-B121-1701E8CEAB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112.75</c:v>
                </c:pt>
                <c:pt idx="1">
                  <c:v>104.38</c:v>
                </c:pt>
                <c:pt idx="2">
                  <c:v>105.82</c:v>
                </c:pt>
                <c:pt idx="3">
                  <c:v>108.65</c:v>
                </c:pt>
                <c:pt idx="4">
                  <c:v>108.09</c:v>
                </c:pt>
              </c:numCache>
            </c:numRef>
          </c:val>
          <c:extLst>
            <c:ext xmlns:c16="http://schemas.microsoft.com/office/drawing/2014/chart" uri="{C3380CC4-5D6E-409C-BE32-E72D297353CC}">
              <c16:uniqueId val="{00000000-2F84-4961-B3FB-AD976DA113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F84-4961-B3FB-AD976DA113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51.71</c:v>
                </c:pt>
                <c:pt idx="1">
                  <c:v>36.590000000000003</c:v>
                </c:pt>
                <c:pt idx="2">
                  <c:v>36.99</c:v>
                </c:pt>
                <c:pt idx="3">
                  <c:v>37.4</c:v>
                </c:pt>
                <c:pt idx="4">
                  <c:v>37.26</c:v>
                </c:pt>
              </c:numCache>
            </c:numRef>
          </c:val>
          <c:extLst>
            <c:ext xmlns:c16="http://schemas.microsoft.com/office/drawing/2014/chart" uri="{C3380CC4-5D6E-409C-BE32-E72D297353CC}">
              <c16:uniqueId val="{00000000-4A83-40A8-A49D-A2E184C8CC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A83-40A8-A49D-A2E184C8CC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25.99</c:v>
                </c:pt>
                <c:pt idx="1">
                  <c:v>12.22</c:v>
                </c:pt>
                <c:pt idx="2">
                  <c:v>17.07</c:v>
                </c:pt>
                <c:pt idx="3">
                  <c:v>34.35</c:v>
                </c:pt>
                <c:pt idx="4">
                  <c:v>35.57</c:v>
                </c:pt>
              </c:numCache>
            </c:numRef>
          </c:val>
          <c:extLst>
            <c:ext xmlns:c16="http://schemas.microsoft.com/office/drawing/2014/chart" uri="{C3380CC4-5D6E-409C-BE32-E72D297353CC}">
              <c16:uniqueId val="{00000000-F1F0-438C-8389-1C3D17CD0B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F1F0-438C-8389-1C3D17CD0B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47-49C3-B88F-F972C43A02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C247-49C3-B88F-F972C43A02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408.84</c:v>
                </c:pt>
                <c:pt idx="1">
                  <c:v>343.48</c:v>
                </c:pt>
                <c:pt idx="2">
                  <c:v>351.7</c:v>
                </c:pt>
                <c:pt idx="3">
                  <c:v>356.58</c:v>
                </c:pt>
                <c:pt idx="4">
                  <c:v>382.52</c:v>
                </c:pt>
              </c:numCache>
            </c:numRef>
          </c:val>
          <c:extLst>
            <c:ext xmlns:c16="http://schemas.microsoft.com/office/drawing/2014/chart" uri="{C3380CC4-5D6E-409C-BE32-E72D297353CC}">
              <c16:uniqueId val="{00000000-2DA3-4824-A949-45269FE96E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2DA3-4824-A949-45269FE96E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639.92999999999995</c:v>
                </c:pt>
                <c:pt idx="1">
                  <c:v>722.09</c:v>
                </c:pt>
                <c:pt idx="2">
                  <c:v>750.35</c:v>
                </c:pt>
                <c:pt idx="3">
                  <c:v>836.45</c:v>
                </c:pt>
                <c:pt idx="4">
                  <c:v>934.03</c:v>
                </c:pt>
              </c:numCache>
            </c:numRef>
          </c:val>
          <c:extLst>
            <c:ext xmlns:c16="http://schemas.microsoft.com/office/drawing/2014/chart" uri="{C3380CC4-5D6E-409C-BE32-E72D297353CC}">
              <c16:uniqueId val="{00000000-26B9-4851-ADE7-45B32E35BF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6B9-4851-ADE7-45B32E35BF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106.97</c:v>
                </c:pt>
                <c:pt idx="1">
                  <c:v>90.04</c:v>
                </c:pt>
                <c:pt idx="2">
                  <c:v>91.14</c:v>
                </c:pt>
                <c:pt idx="3">
                  <c:v>92.85</c:v>
                </c:pt>
                <c:pt idx="4">
                  <c:v>91.58</c:v>
                </c:pt>
              </c:numCache>
            </c:numRef>
          </c:val>
          <c:extLst>
            <c:ext xmlns:c16="http://schemas.microsoft.com/office/drawing/2014/chart" uri="{C3380CC4-5D6E-409C-BE32-E72D297353CC}">
              <c16:uniqueId val="{00000000-BEB6-43E4-9340-14E4D517D2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BEB6-43E4-9340-14E4D517D2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250.89</c:v>
                </c:pt>
                <c:pt idx="1">
                  <c:v>292.2</c:v>
                </c:pt>
                <c:pt idx="2">
                  <c:v>290.11</c:v>
                </c:pt>
                <c:pt idx="3">
                  <c:v>284.77999999999997</c:v>
                </c:pt>
                <c:pt idx="4">
                  <c:v>289.3</c:v>
                </c:pt>
              </c:numCache>
            </c:numRef>
          </c:val>
          <c:extLst>
            <c:ext xmlns:c16="http://schemas.microsoft.com/office/drawing/2014/chart" uri="{C3380CC4-5D6E-409C-BE32-E72D297353CC}">
              <c16:uniqueId val="{00000000-3EA2-4AB9-A787-F0E5319400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3EA2-4AB9-A787-F0E5319400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G9" sqref="AG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岩手県　平泉町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9"/>
      <c r="D7" s="59"/>
      <c r="E7" s="59"/>
      <c r="F7" s="59"/>
      <c r="G7" s="59"/>
      <c r="H7" s="59"/>
      <c r="I7" s="58" t="s">
        <v>2</v>
      </c>
      <c r="J7" s="59"/>
      <c r="K7" s="59"/>
      <c r="L7" s="59"/>
      <c r="M7" s="59"/>
      <c r="N7" s="59"/>
      <c r="O7" s="60"/>
      <c r="P7" s="61" t="s">
        <v>3</v>
      </c>
      <c r="Q7" s="61"/>
      <c r="R7" s="61"/>
      <c r="S7" s="61"/>
      <c r="T7" s="61"/>
      <c r="U7" s="61"/>
      <c r="V7" s="61"/>
      <c r="W7" s="61" t="s">
        <v>4</v>
      </c>
      <c r="X7" s="61"/>
      <c r="Y7" s="61"/>
      <c r="Z7" s="61"/>
      <c r="AA7" s="61"/>
      <c r="AB7" s="61"/>
      <c r="AC7" s="61"/>
      <c r="AD7" s="61" t="s">
        <v>5</v>
      </c>
      <c r="AE7" s="61"/>
      <c r="AF7" s="61"/>
      <c r="AG7" s="61"/>
      <c r="AH7" s="61"/>
      <c r="AI7" s="61"/>
      <c r="AJ7" s="61"/>
      <c r="AK7" s="2"/>
      <c r="AL7" s="61" t="s">
        <v>6</v>
      </c>
      <c r="AM7" s="61"/>
      <c r="AN7" s="61"/>
      <c r="AO7" s="61"/>
      <c r="AP7" s="61"/>
      <c r="AQ7" s="61"/>
      <c r="AR7" s="61"/>
      <c r="AS7" s="61"/>
      <c r="AT7" s="58" t="s">
        <v>7</v>
      </c>
      <c r="AU7" s="59"/>
      <c r="AV7" s="59"/>
      <c r="AW7" s="59"/>
      <c r="AX7" s="59"/>
      <c r="AY7" s="59"/>
      <c r="AZ7" s="59"/>
      <c r="BA7" s="59"/>
      <c r="BB7" s="61" t="s">
        <v>8</v>
      </c>
      <c r="BC7" s="61"/>
      <c r="BD7" s="61"/>
      <c r="BE7" s="61"/>
      <c r="BF7" s="61"/>
      <c r="BG7" s="61"/>
      <c r="BH7" s="61"/>
      <c r="BI7" s="61"/>
      <c r="BJ7" s="3"/>
      <c r="BK7" s="3"/>
      <c r="BL7" s="66" t="s">
        <v>9</v>
      </c>
      <c r="BM7" s="67"/>
      <c r="BN7" s="67"/>
      <c r="BO7" s="67"/>
      <c r="BP7" s="67"/>
      <c r="BQ7" s="67"/>
      <c r="BR7" s="67"/>
      <c r="BS7" s="67"/>
      <c r="BT7" s="67"/>
      <c r="BU7" s="67"/>
      <c r="BV7" s="67"/>
      <c r="BW7" s="67"/>
      <c r="BX7" s="67"/>
      <c r="BY7" s="6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A8</v>
      </c>
      <c r="X8" s="72"/>
      <c r="Y8" s="72"/>
      <c r="Z8" s="72"/>
      <c r="AA8" s="72"/>
      <c r="AB8" s="72"/>
      <c r="AC8" s="72"/>
      <c r="AD8" s="72" t="str">
        <f>データ!$M$6</f>
        <v>非設置</v>
      </c>
      <c r="AE8" s="72"/>
      <c r="AF8" s="72"/>
      <c r="AG8" s="72"/>
      <c r="AH8" s="72"/>
      <c r="AI8" s="72"/>
      <c r="AJ8" s="72"/>
      <c r="AK8" s="2"/>
      <c r="AL8" s="55">
        <f>データ!$R$6</f>
        <v>7232</v>
      </c>
      <c r="AM8" s="55"/>
      <c r="AN8" s="55"/>
      <c r="AO8" s="55"/>
      <c r="AP8" s="55"/>
      <c r="AQ8" s="55"/>
      <c r="AR8" s="55"/>
      <c r="AS8" s="55"/>
      <c r="AT8" s="52">
        <f>データ!$S$6</f>
        <v>63.39</v>
      </c>
      <c r="AU8" s="53"/>
      <c r="AV8" s="53"/>
      <c r="AW8" s="53"/>
      <c r="AX8" s="53"/>
      <c r="AY8" s="53"/>
      <c r="AZ8" s="53"/>
      <c r="BA8" s="53"/>
      <c r="BB8" s="42">
        <f>データ!$T$6</f>
        <v>114.09</v>
      </c>
      <c r="BC8" s="42"/>
      <c r="BD8" s="42"/>
      <c r="BE8" s="42"/>
      <c r="BF8" s="42"/>
      <c r="BG8" s="42"/>
      <c r="BH8" s="42"/>
      <c r="BI8" s="42"/>
      <c r="BJ8" s="3"/>
      <c r="BK8" s="3"/>
      <c r="BL8" s="73" t="s">
        <v>10</v>
      </c>
      <c r="BM8" s="74"/>
      <c r="BN8" s="56" t="s">
        <v>11</v>
      </c>
      <c r="BO8" s="56"/>
      <c r="BP8" s="56"/>
      <c r="BQ8" s="56"/>
      <c r="BR8" s="56"/>
      <c r="BS8" s="56"/>
      <c r="BT8" s="56"/>
      <c r="BU8" s="56"/>
      <c r="BV8" s="56"/>
      <c r="BW8" s="56"/>
      <c r="BX8" s="56"/>
      <c r="BY8" s="57"/>
    </row>
    <row r="9" spans="1:78" ht="18.75" customHeight="1" x14ac:dyDescent="0.15">
      <c r="A9" s="2"/>
      <c r="B9" s="58" t="s">
        <v>12</v>
      </c>
      <c r="C9" s="59"/>
      <c r="D9" s="59"/>
      <c r="E9" s="59"/>
      <c r="F9" s="59"/>
      <c r="G9" s="59"/>
      <c r="H9" s="59"/>
      <c r="I9" s="58" t="s">
        <v>13</v>
      </c>
      <c r="J9" s="59"/>
      <c r="K9" s="59"/>
      <c r="L9" s="59"/>
      <c r="M9" s="59"/>
      <c r="N9" s="59"/>
      <c r="O9" s="60"/>
      <c r="P9" s="61" t="s">
        <v>14</v>
      </c>
      <c r="Q9" s="61"/>
      <c r="R9" s="61"/>
      <c r="S9" s="61"/>
      <c r="T9" s="61"/>
      <c r="U9" s="61"/>
      <c r="V9" s="61"/>
      <c r="W9" s="61" t="s">
        <v>15</v>
      </c>
      <c r="X9" s="61"/>
      <c r="Y9" s="61"/>
      <c r="Z9" s="61"/>
      <c r="AA9" s="61"/>
      <c r="AB9" s="61"/>
      <c r="AC9" s="61"/>
      <c r="AD9" s="2"/>
      <c r="AE9" s="2"/>
      <c r="AF9" s="2"/>
      <c r="AG9" s="2"/>
      <c r="AH9" s="2"/>
      <c r="AI9" s="2"/>
      <c r="AJ9" s="2"/>
      <c r="AK9" s="2"/>
      <c r="AL9" s="61" t="s">
        <v>16</v>
      </c>
      <c r="AM9" s="61"/>
      <c r="AN9" s="61"/>
      <c r="AO9" s="61"/>
      <c r="AP9" s="61"/>
      <c r="AQ9" s="61"/>
      <c r="AR9" s="61"/>
      <c r="AS9" s="61"/>
      <c r="AT9" s="58" t="s">
        <v>17</v>
      </c>
      <c r="AU9" s="59"/>
      <c r="AV9" s="59"/>
      <c r="AW9" s="59"/>
      <c r="AX9" s="59"/>
      <c r="AY9" s="59"/>
      <c r="AZ9" s="59"/>
      <c r="BA9" s="59"/>
      <c r="BB9" s="61" t="s">
        <v>18</v>
      </c>
      <c r="BC9" s="61"/>
      <c r="BD9" s="61"/>
      <c r="BE9" s="61"/>
      <c r="BF9" s="61"/>
      <c r="BG9" s="61"/>
      <c r="BH9" s="61"/>
      <c r="BI9" s="61"/>
      <c r="BJ9" s="3"/>
      <c r="BK9" s="3"/>
      <c r="BL9" s="62" t="s">
        <v>19</v>
      </c>
      <c r="BM9" s="63"/>
      <c r="BN9" s="64" t="s">
        <v>20</v>
      </c>
      <c r="BO9" s="64"/>
      <c r="BP9" s="64"/>
      <c r="BQ9" s="64"/>
      <c r="BR9" s="64"/>
      <c r="BS9" s="64"/>
      <c r="BT9" s="64"/>
      <c r="BU9" s="64"/>
      <c r="BV9" s="64"/>
      <c r="BW9" s="64"/>
      <c r="BX9" s="64"/>
      <c r="BY9" s="65"/>
    </row>
    <row r="10" spans="1:78" ht="18.75" customHeight="1" x14ac:dyDescent="0.15">
      <c r="A10" s="2"/>
      <c r="B10" s="52" t="str">
        <f>データ!$N$6</f>
        <v>-</v>
      </c>
      <c r="C10" s="53"/>
      <c r="D10" s="53"/>
      <c r="E10" s="53"/>
      <c r="F10" s="53"/>
      <c r="G10" s="53"/>
      <c r="H10" s="53"/>
      <c r="I10" s="52">
        <f>データ!$O$6</f>
        <v>45.71</v>
      </c>
      <c r="J10" s="53"/>
      <c r="K10" s="53"/>
      <c r="L10" s="53"/>
      <c r="M10" s="53"/>
      <c r="N10" s="53"/>
      <c r="O10" s="54"/>
      <c r="P10" s="42">
        <f>データ!$P$6</f>
        <v>73.819999999999993</v>
      </c>
      <c r="Q10" s="42"/>
      <c r="R10" s="42"/>
      <c r="S10" s="42"/>
      <c r="T10" s="42"/>
      <c r="U10" s="42"/>
      <c r="V10" s="42"/>
      <c r="W10" s="55">
        <f>データ!$Q$6</f>
        <v>4884</v>
      </c>
      <c r="X10" s="55"/>
      <c r="Y10" s="55"/>
      <c r="Z10" s="55"/>
      <c r="AA10" s="55"/>
      <c r="AB10" s="55"/>
      <c r="AC10" s="55"/>
      <c r="AD10" s="2"/>
      <c r="AE10" s="2"/>
      <c r="AF10" s="2"/>
      <c r="AG10" s="2"/>
      <c r="AH10" s="2"/>
      <c r="AI10" s="2"/>
      <c r="AJ10" s="2"/>
      <c r="AK10" s="2"/>
      <c r="AL10" s="55">
        <f>データ!$U$6</f>
        <v>7744</v>
      </c>
      <c r="AM10" s="55"/>
      <c r="AN10" s="55"/>
      <c r="AO10" s="55"/>
      <c r="AP10" s="55"/>
      <c r="AQ10" s="55"/>
      <c r="AR10" s="55"/>
      <c r="AS10" s="55"/>
      <c r="AT10" s="52">
        <f>データ!$V$6</f>
        <v>27.43</v>
      </c>
      <c r="AU10" s="53"/>
      <c r="AV10" s="53"/>
      <c r="AW10" s="53"/>
      <c r="AX10" s="53"/>
      <c r="AY10" s="53"/>
      <c r="AZ10" s="53"/>
      <c r="BA10" s="53"/>
      <c r="BB10" s="42">
        <f>データ!$W$6</f>
        <v>282.32</v>
      </c>
      <c r="BC10" s="42"/>
      <c r="BD10" s="42"/>
      <c r="BE10" s="42"/>
      <c r="BF10" s="42"/>
      <c r="BG10" s="42"/>
      <c r="BH10" s="42"/>
      <c r="BI10" s="42"/>
      <c r="BJ10" s="2"/>
      <c r="BK10" s="2"/>
      <c r="BL10" s="43" t="s">
        <v>21</v>
      </c>
      <c r="BM10" s="44"/>
      <c r="BN10" s="45" t="s">
        <v>22</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23</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24</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86"/>
      <c r="BN16" s="86"/>
      <c r="BO16" s="86"/>
      <c r="BP16" s="86"/>
      <c r="BQ16" s="86"/>
      <c r="BR16" s="86"/>
      <c r="BS16" s="86"/>
      <c r="BT16" s="86"/>
      <c r="BU16" s="86"/>
      <c r="BV16" s="86"/>
      <c r="BW16" s="86"/>
      <c r="BX16" s="86"/>
      <c r="BY16" s="86"/>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6"/>
      <c r="BN17" s="86"/>
      <c r="BO17" s="86"/>
      <c r="BP17" s="86"/>
      <c r="BQ17" s="86"/>
      <c r="BR17" s="86"/>
      <c r="BS17" s="86"/>
      <c r="BT17" s="86"/>
      <c r="BU17" s="86"/>
      <c r="BV17" s="86"/>
      <c r="BW17" s="86"/>
      <c r="BX17" s="86"/>
      <c r="BY17" s="86"/>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6"/>
      <c r="BN18" s="86"/>
      <c r="BO18" s="86"/>
      <c r="BP18" s="86"/>
      <c r="BQ18" s="86"/>
      <c r="BR18" s="86"/>
      <c r="BS18" s="86"/>
      <c r="BT18" s="86"/>
      <c r="BU18" s="86"/>
      <c r="BV18" s="86"/>
      <c r="BW18" s="86"/>
      <c r="BX18" s="86"/>
      <c r="BY18" s="86"/>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6"/>
      <c r="BN19" s="86"/>
      <c r="BO19" s="86"/>
      <c r="BP19" s="86"/>
      <c r="BQ19" s="86"/>
      <c r="BR19" s="86"/>
      <c r="BS19" s="86"/>
      <c r="BT19" s="86"/>
      <c r="BU19" s="86"/>
      <c r="BV19" s="86"/>
      <c r="BW19" s="86"/>
      <c r="BX19" s="86"/>
      <c r="BY19" s="86"/>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6"/>
      <c r="BN20" s="86"/>
      <c r="BO20" s="86"/>
      <c r="BP20" s="86"/>
      <c r="BQ20" s="86"/>
      <c r="BR20" s="86"/>
      <c r="BS20" s="86"/>
      <c r="BT20" s="86"/>
      <c r="BU20" s="86"/>
      <c r="BV20" s="86"/>
      <c r="BW20" s="86"/>
      <c r="BX20" s="86"/>
      <c r="BY20" s="86"/>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6"/>
      <c r="BN21" s="86"/>
      <c r="BO21" s="86"/>
      <c r="BP21" s="86"/>
      <c r="BQ21" s="86"/>
      <c r="BR21" s="86"/>
      <c r="BS21" s="86"/>
      <c r="BT21" s="86"/>
      <c r="BU21" s="86"/>
      <c r="BV21" s="86"/>
      <c r="BW21" s="86"/>
      <c r="BX21" s="86"/>
      <c r="BY21" s="86"/>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6"/>
      <c r="BN22" s="86"/>
      <c r="BO22" s="86"/>
      <c r="BP22" s="86"/>
      <c r="BQ22" s="86"/>
      <c r="BR22" s="86"/>
      <c r="BS22" s="86"/>
      <c r="BT22" s="86"/>
      <c r="BU22" s="86"/>
      <c r="BV22" s="86"/>
      <c r="BW22" s="86"/>
      <c r="BX22" s="86"/>
      <c r="BY22" s="86"/>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6"/>
      <c r="BN23" s="86"/>
      <c r="BO23" s="86"/>
      <c r="BP23" s="86"/>
      <c r="BQ23" s="86"/>
      <c r="BR23" s="86"/>
      <c r="BS23" s="86"/>
      <c r="BT23" s="86"/>
      <c r="BU23" s="86"/>
      <c r="BV23" s="86"/>
      <c r="BW23" s="86"/>
      <c r="BX23" s="86"/>
      <c r="BY23" s="86"/>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6"/>
      <c r="BN24" s="86"/>
      <c r="BO24" s="86"/>
      <c r="BP24" s="86"/>
      <c r="BQ24" s="86"/>
      <c r="BR24" s="86"/>
      <c r="BS24" s="86"/>
      <c r="BT24" s="86"/>
      <c r="BU24" s="86"/>
      <c r="BV24" s="86"/>
      <c r="BW24" s="86"/>
      <c r="BX24" s="86"/>
      <c r="BY24" s="86"/>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6"/>
      <c r="BN25" s="86"/>
      <c r="BO25" s="86"/>
      <c r="BP25" s="86"/>
      <c r="BQ25" s="86"/>
      <c r="BR25" s="86"/>
      <c r="BS25" s="86"/>
      <c r="BT25" s="86"/>
      <c r="BU25" s="86"/>
      <c r="BV25" s="86"/>
      <c r="BW25" s="86"/>
      <c r="BX25" s="86"/>
      <c r="BY25" s="86"/>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6"/>
      <c r="BN26" s="86"/>
      <c r="BO26" s="86"/>
      <c r="BP26" s="86"/>
      <c r="BQ26" s="86"/>
      <c r="BR26" s="86"/>
      <c r="BS26" s="86"/>
      <c r="BT26" s="86"/>
      <c r="BU26" s="86"/>
      <c r="BV26" s="86"/>
      <c r="BW26" s="86"/>
      <c r="BX26" s="86"/>
      <c r="BY26" s="86"/>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6"/>
      <c r="BN27" s="86"/>
      <c r="BO27" s="86"/>
      <c r="BP27" s="86"/>
      <c r="BQ27" s="86"/>
      <c r="BR27" s="86"/>
      <c r="BS27" s="86"/>
      <c r="BT27" s="86"/>
      <c r="BU27" s="86"/>
      <c r="BV27" s="86"/>
      <c r="BW27" s="86"/>
      <c r="BX27" s="86"/>
      <c r="BY27" s="86"/>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6"/>
      <c r="BN28" s="86"/>
      <c r="BO28" s="86"/>
      <c r="BP28" s="86"/>
      <c r="BQ28" s="86"/>
      <c r="BR28" s="86"/>
      <c r="BS28" s="86"/>
      <c r="BT28" s="86"/>
      <c r="BU28" s="86"/>
      <c r="BV28" s="86"/>
      <c r="BW28" s="86"/>
      <c r="BX28" s="86"/>
      <c r="BY28" s="86"/>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6"/>
      <c r="BN29" s="86"/>
      <c r="BO29" s="86"/>
      <c r="BP29" s="86"/>
      <c r="BQ29" s="86"/>
      <c r="BR29" s="86"/>
      <c r="BS29" s="86"/>
      <c r="BT29" s="86"/>
      <c r="BU29" s="86"/>
      <c r="BV29" s="86"/>
      <c r="BW29" s="86"/>
      <c r="BX29" s="86"/>
      <c r="BY29" s="86"/>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6"/>
      <c r="BN30" s="86"/>
      <c r="BO30" s="86"/>
      <c r="BP30" s="86"/>
      <c r="BQ30" s="86"/>
      <c r="BR30" s="86"/>
      <c r="BS30" s="86"/>
      <c r="BT30" s="86"/>
      <c r="BU30" s="86"/>
      <c r="BV30" s="86"/>
      <c r="BW30" s="86"/>
      <c r="BX30" s="86"/>
      <c r="BY30" s="86"/>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6"/>
      <c r="BN31" s="86"/>
      <c r="BO31" s="86"/>
      <c r="BP31" s="86"/>
      <c r="BQ31" s="86"/>
      <c r="BR31" s="86"/>
      <c r="BS31" s="86"/>
      <c r="BT31" s="86"/>
      <c r="BU31" s="86"/>
      <c r="BV31" s="86"/>
      <c r="BW31" s="86"/>
      <c r="BX31" s="86"/>
      <c r="BY31" s="86"/>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6"/>
      <c r="BN32" s="86"/>
      <c r="BO32" s="86"/>
      <c r="BP32" s="86"/>
      <c r="BQ32" s="86"/>
      <c r="BR32" s="86"/>
      <c r="BS32" s="86"/>
      <c r="BT32" s="86"/>
      <c r="BU32" s="86"/>
      <c r="BV32" s="86"/>
      <c r="BW32" s="86"/>
      <c r="BX32" s="86"/>
      <c r="BY32" s="86"/>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6"/>
      <c r="BN33" s="86"/>
      <c r="BO33" s="86"/>
      <c r="BP33" s="86"/>
      <c r="BQ33" s="86"/>
      <c r="BR33" s="86"/>
      <c r="BS33" s="86"/>
      <c r="BT33" s="86"/>
      <c r="BU33" s="86"/>
      <c r="BV33" s="86"/>
      <c r="BW33" s="86"/>
      <c r="BX33" s="86"/>
      <c r="BY33" s="86"/>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6"/>
      <c r="BN34" s="86"/>
      <c r="BO34" s="86"/>
      <c r="BP34" s="86"/>
      <c r="BQ34" s="86"/>
      <c r="BR34" s="86"/>
      <c r="BS34" s="86"/>
      <c r="BT34" s="86"/>
      <c r="BU34" s="86"/>
      <c r="BV34" s="86"/>
      <c r="BW34" s="86"/>
      <c r="BX34" s="86"/>
      <c r="BY34" s="86"/>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6"/>
      <c r="BN35" s="86"/>
      <c r="BO35" s="86"/>
      <c r="BP35" s="86"/>
      <c r="BQ35" s="86"/>
      <c r="BR35" s="86"/>
      <c r="BS35" s="86"/>
      <c r="BT35" s="86"/>
      <c r="BU35" s="86"/>
      <c r="BV35" s="86"/>
      <c r="BW35" s="86"/>
      <c r="BX35" s="86"/>
      <c r="BY35" s="86"/>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6"/>
      <c r="BN36" s="86"/>
      <c r="BO36" s="86"/>
      <c r="BP36" s="86"/>
      <c r="BQ36" s="86"/>
      <c r="BR36" s="86"/>
      <c r="BS36" s="86"/>
      <c r="BT36" s="86"/>
      <c r="BU36" s="86"/>
      <c r="BV36" s="86"/>
      <c r="BW36" s="86"/>
      <c r="BX36" s="86"/>
      <c r="BY36" s="86"/>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6"/>
      <c r="BN37" s="86"/>
      <c r="BO37" s="86"/>
      <c r="BP37" s="86"/>
      <c r="BQ37" s="86"/>
      <c r="BR37" s="86"/>
      <c r="BS37" s="86"/>
      <c r="BT37" s="86"/>
      <c r="BU37" s="86"/>
      <c r="BV37" s="86"/>
      <c r="BW37" s="86"/>
      <c r="BX37" s="86"/>
      <c r="BY37" s="86"/>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6"/>
      <c r="BN38" s="86"/>
      <c r="BO38" s="86"/>
      <c r="BP38" s="86"/>
      <c r="BQ38" s="86"/>
      <c r="BR38" s="86"/>
      <c r="BS38" s="86"/>
      <c r="BT38" s="86"/>
      <c r="BU38" s="86"/>
      <c r="BV38" s="86"/>
      <c r="BW38" s="86"/>
      <c r="BX38" s="86"/>
      <c r="BY38" s="86"/>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6"/>
      <c r="BN39" s="86"/>
      <c r="BO39" s="86"/>
      <c r="BP39" s="86"/>
      <c r="BQ39" s="86"/>
      <c r="BR39" s="86"/>
      <c r="BS39" s="86"/>
      <c r="BT39" s="86"/>
      <c r="BU39" s="86"/>
      <c r="BV39" s="86"/>
      <c r="BW39" s="86"/>
      <c r="BX39" s="86"/>
      <c r="BY39" s="86"/>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6"/>
      <c r="BN40" s="86"/>
      <c r="BO40" s="86"/>
      <c r="BP40" s="86"/>
      <c r="BQ40" s="86"/>
      <c r="BR40" s="86"/>
      <c r="BS40" s="86"/>
      <c r="BT40" s="86"/>
      <c r="BU40" s="86"/>
      <c r="BV40" s="86"/>
      <c r="BW40" s="86"/>
      <c r="BX40" s="86"/>
      <c r="BY40" s="86"/>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6"/>
      <c r="BN41" s="86"/>
      <c r="BO41" s="86"/>
      <c r="BP41" s="86"/>
      <c r="BQ41" s="86"/>
      <c r="BR41" s="86"/>
      <c r="BS41" s="86"/>
      <c r="BT41" s="86"/>
      <c r="BU41" s="86"/>
      <c r="BV41" s="86"/>
      <c r="BW41" s="86"/>
      <c r="BX41" s="86"/>
      <c r="BY41" s="86"/>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6"/>
      <c r="BN42" s="86"/>
      <c r="BO42" s="86"/>
      <c r="BP42" s="86"/>
      <c r="BQ42" s="86"/>
      <c r="BR42" s="86"/>
      <c r="BS42" s="86"/>
      <c r="BT42" s="86"/>
      <c r="BU42" s="86"/>
      <c r="BV42" s="86"/>
      <c r="BW42" s="86"/>
      <c r="BX42" s="86"/>
      <c r="BY42" s="86"/>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6"/>
      <c r="BN43" s="86"/>
      <c r="BO43" s="86"/>
      <c r="BP43" s="86"/>
      <c r="BQ43" s="86"/>
      <c r="BR43" s="86"/>
      <c r="BS43" s="86"/>
      <c r="BT43" s="86"/>
      <c r="BU43" s="86"/>
      <c r="BV43" s="86"/>
      <c r="BW43" s="86"/>
      <c r="BX43" s="86"/>
      <c r="BY43" s="86"/>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6"/>
      <c r="BN44" s="86"/>
      <c r="BO44" s="86"/>
      <c r="BP44" s="86"/>
      <c r="BQ44" s="86"/>
      <c r="BR44" s="86"/>
      <c r="BS44" s="86"/>
      <c r="BT44" s="86"/>
      <c r="BU44" s="86"/>
      <c r="BV44" s="86"/>
      <c r="BW44" s="86"/>
      <c r="BX44" s="86"/>
      <c r="BY44" s="86"/>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114</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cmhyTy5VXb+9Bi/74VvN0B0Xk74iwEzmiHSFIuA84KquvlahD6s5ol6wTxKK7b7H8in/COhZLxSwaeHwE70dg==" saltValue="Iin2UADWh3Qz69VVzmMHH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9" t="s">
        <v>50</v>
      </c>
      <c r="I3" s="80"/>
      <c r="J3" s="80"/>
      <c r="K3" s="80"/>
      <c r="L3" s="80"/>
      <c r="M3" s="80"/>
      <c r="N3" s="80"/>
      <c r="O3" s="80"/>
      <c r="P3" s="80"/>
      <c r="Q3" s="80"/>
      <c r="R3" s="80"/>
      <c r="S3" s="80"/>
      <c r="T3" s="80"/>
      <c r="U3" s="80"/>
      <c r="V3" s="80"/>
      <c r="W3" s="81"/>
      <c r="X3" s="85" t="s">
        <v>51</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52</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53</v>
      </c>
      <c r="B4" s="17"/>
      <c r="C4" s="17"/>
      <c r="D4" s="17"/>
      <c r="E4" s="17"/>
      <c r="F4" s="17"/>
      <c r="G4" s="17"/>
      <c r="H4" s="82"/>
      <c r="I4" s="83"/>
      <c r="J4" s="83"/>
      <c r="K4" s="83"/>
      <c r="L4" s="83"/>
      <c r="M4" s="83"/>
      <c r="N4" s="83"/>
      <c r="O4" s="83"/>
      <c r="P4" s="83"/>
      <c r="Q4" s="83"/>
      <c r="R4" s="83"/>
      <c r="S4" s="83"/>
      <c r="T4" s="83"/>
      <c r="U4" s="83"/>
      <c r="V4" s="83"/>
      <c r="W4" s="84"/>
      <c r="X4" s="78" t="s">
        <v>54</v>
      </c>
      <c r="Y4" s="78"/>
      <c r="Z4" s="78"/>
      <c r="AA4" s="78"/>
      <c r="AB4" s="78"/>
      <c r="AC4" s="78"/>
      <c r="AD4" s="78"/>
      <c r="AE4" s="78"/>
      <c r="AF4" s="78"/>
      <c r="AG4" s="78"/>
      <c r="AH4" s="78"/>
      <c r="AI4" s="78" t="s">
        <v>55</v>
      </c>
      <c r="AJ4" s="78"/>
      <c r="AK4" s="78"/>
      <c r="AL4" s="78"/>
      <c r="AM4" s="78"/>
      <c r="AN4" s="78"/>
      <c r="AO4" s="78"/>
      <c r="AP4" s="78"/>
      <c r="AQ4" s="78"/>
      <c r="AR4" s="78"/>
      <c r="AS4" s="78"/>
      <c r="AT4" s="78" t="s">
        <v>56</v>
      </c>
      <c r="AU4" s="78"/>
      <c r="AV4" s="78"/>
      <c r="AW4" s="78"/>
      <c r="AX4" s="78"/>
      <c r="AY4" s="78"/>
      <c r="AZ4" s="78"/>
      <c r="BA4" s="78"/>
      <c r="BB4" s="78"/>
      <c r="BC4" s="78"/>
      <c r="BD4" s="78"/>
      <c r="BE4" s="78" t="s">
        <v>57</v>
      </c>
      <c r="BF4" s="78"/>
      <c r="BG4" s="78"/>
      <c r="BH4" s="78"/>
      <c r="BI4" s="78"/>
      <c r="BJ4" s="78"/>
      <c r="BK4" s="78"/>
      <c r="BL4" s="78"/>
      <c r="BM4" s="78"/>
      <c r="BN4" s="78"/>
      <c r="BO4" s="78"/>
      <c r="BP4" s="78" t="s">
        <v>58</v>
      </c>
      <c r="BQ4" s="78"/>
      <c r="BR4" s="78"/>
      <c r="BS4" s="78"/>
      <c r="BT4" s="78"/>
      <c r="BU4" s="78"/>
      <c r="BV4" s="78"/>
      <c r="BW4" s="78"/>
      <c r="BX4" s="78"/>
      <c r="BY4" s="78"/>
      <c r="BZ4" s="78"/>
      <c r="CA4" s="78" t="s">
        <v>59</v>
      </c>
      <c r="CB4" s="78"/>
      <c r="CC4" s="78"/>
      <c r="CD4" s="78"/>
      <c r="CE4" s="78"/>
      <c r="CF4" s="78"/>
      <c r="CG4" s="78"/>
      <c r="CH4" s="78"/>
      <c r="CI4" s="78"/>
      <c r="CJ4" s="78"/>
      <c r="CK4" s="78"/>
      <c r="CL4" s="78" t="s">
        <v>60</v>
      </c>
      <c r="CM4" s="78"/>
      <c r="CN4" s="78"/>
      <c r="CO4" s="78"/>
      <c r="CP4" s="78"/>
      <c r="CQ4" s="78"/>
      <c r="CR4" s="78"/>
      <c r="CS4" s="78"/>
      <c r="CT4" s="78"/>
      <c r="CU4" s="78"/>
      <c r="CV4" s="78"/>
      <c r="CW4" s="78" t="s">
        <v>61</v>
      </c>
      <c r="CX4" s="78"/>
      <c r="CY4" s="78"/>
      <c r="CZ4" s="78"/>
      <c r="DA4" s="78"/>
      <c r="DB4" s="78"/>
      <c r="DC4" s="78"/>
      <c r="DD4" s="78"/>
      <c r="DE4" s="78"/>
      <c r="DF4" s="78"/>
      <c r="DG4" s="78"/>
      <c r="DH4" s="78" t="s">
        <v>62</v>
      </c>
      <c r="DI4" s="78"/>
      <c r="DJ4" s="78"/>
      <c r="DK4" s="78"/>
      <c r="DL4" s="78"/>
      <c r="DM4" s="78"/>
      <c r="DN4" s="78"/>
      <c r="DO4" s="78"/>
      <c r="DP4" s="78"/>
      <c r="DQ4" s="78"/>
      <c r="DR4" s="78"/>
      <c r="DS4" s="78" t="s">
        <v>63</v>
      </c>
      <c r="DT4" s="78"/>
      <c r="DU4" s="78"/>
      <c r="DV4" s="78"/>
      <c r="DW4" s="78"/>
      <c r="DX4" s="78"/>
      <c r="DY4" s="78"/>
      <c r="DZ4" s="78"/>
      <c r="EA4" s="78"/>
      <c r="EB4" s="78"/>
      <c r="EC4" s="78"/>
      <c r="ED4" s="78" t="s">
        <v>64</v>
      </c>
      <c r="EE4" s="78"/>
      <c r="EF4" s="78"/>
      <c r="EG4" s="78"/>
      <c r="EH4" s="78"/>
      <c r="EI4" s="78"/>
      <c r="EJ4" s="78"/>
      <c r="EK4" s="78"/>
      <c r="EL4" s="78"/>
      <c r="EM4" s="78"/>
      <c r="EN4" s="7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34029</v>
      </c>
      <c r="D6" s="20">
        <f t="shared" si="3"/>
        <v>46</v>
      </c>
      <c r="E6" s="20">
        <f t="shared" si="3"/>
        <v>1</v>
      </c>
      <c r="F6" s="20">
        <f t="shared" si="3"/>
        <v>0</v>
      </c>
      <c r="G6" s="20">
        <f t="shared" si="3"/>
        <v>1</v>
      </c>
      <c r="H6" s="20" t="str">
        <f t="shared" si="3"/>
        <v>岩手県　平泉町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45.71</v>
      </c>
      <c r="P6" s="21">
        <f t="shared" si="3"/>
        <v>73.819999999999993</v>
      </c>
      <c r="Q6" s="21">
        <f t="shared" si="3"/>
        <v>4884</v>
      </c>
      <c r="R6" s="21">
        <f t="shared" si="3"/>
        <v>7232</v>
      </c>
      <c r="S6" s="21">
        <f t="shared" si="3"/>
        <v>63.39</v>
      </c>
      <c r="T6" s="21">
        <f t="shared" si="3"/>
        <v>114.09</v>
      </c>
      <c r="U6" s="21">
        <f t="shared" si="3"/>
        <v>7744</v>
      </c>
      <c r="V6" s="21">
        <f t="shared" si="3"/>
        <v>27.43</v>
      </c>
      <c r="W6" s="21">
        <f t="shared" si="3"/>
        <v>282.32</v>
      </c>
      <c r="X6" s="22">
        <f>IF(X7="",NA(),X7)</f>
        <v>112.75</v>
      </c>
      <c r="Y6" s="22">
        <f t="shared" ref="Y6:AG6" si="4">IF(Y7="",NA(),Y7)</f>
        <v>104.38</v>
      </c>
      <c r="Z6" s="22">
        <f t="shared" si="4"/>
        <v>105.82</v>
      </c>
      <c r="AA6" s="22">
        <f t="shared" si="4"/>
        <v>108.65</v>
      </c>
      <c r="AB6" s="22">
        <f t="shared" si="4"/>
        <v>108.09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408.84</v>
      </c>
      <c r="AU6" s="22">
        <f t="shared" ref="AU6:BC6" si="6">IF(AU7="",NA(),AU7)</f>
        <v>343.48</v>
      </c>
      <c r="AV6" s="22">
        <f t="shared" si="6"/>
        <v>351.7</v>
      </c>
      <c r="AW6" s="22">
        <f t="shared" si="6"/>
        <v>356.58</v>
      </c>
      <c r="AX6" s="22">
        <f t="shared" si="6"/>
        <v>382.52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639.92999999999995</v>
      </c>
      <c r="BF6" s="22">
        <f t="shared" ref="BF6:BN6" si="7">IF(BF7="",NA(),BF7)</f>
        <v>722.09</v>
      </c>
      <c r="BG6" s="22">
        <f t="shared" si="7"/>
        <v>750.35</v>
      </c>
      <c r="BH6" s="22">
        <f t="shared" si="7"/>
        <v>836.45</v>
      </c>
      <c r="BI6" s="22">
        <f t="shared" si="7"/>
        <v>934.03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106.97</v>
      </c>
      <c r="BQ6" s="22">
        <f t="shared" ref="BQ6:BY6" si="8">IF(BQ7="",NA(),BQ7)</f>
        <v>90.04</v>
      </c>
      <c r="BR6" s="22">
        <f t="shared" si="8"/>
        <v>91.14</v>
      </c>
      <c r="BS6" s="22">
        <f t="shared" si="8"/>
        <v>92.85</v>
      </c>
      <c r="BT6" s="22">
        <f t="shared" si="8"/>
        <v>91.58</v>
      </c>
      <c r="BU6" s="22">
        <f t="shared" si="8"/>
        <v>87.51</v>
      </c>
      <c r="BV6" s="22">
        <f t="shared" si="8"/>
        <v>84.77</v>
      </c>
      <c r="BW6" s="22">
        <f t="shared" si="8"/>
        <v>87.11</v>
      </c>
      <c r="BX6" s="22">
        <f t="shared" si="8"/>
        <v>82.78</v>
      </c>
      <c r="BY6" s="22">
        <f t="shared" si="8"/>
        <v>84.82</v>
      </c>
      <c r="BZ6" s="21" t="str">
        <f>IF(BZ7="","",IF(BZ7="-","【-】","【"&amp;SUBSTITUTE(TEXT(BZ7,"#,##0.00"),"-","△")&amp;"】"))</f>
        <v>【102.35】</v>
      </c>
      <c r="CA6" s="22">
        <f>IF(CA7="",NA(),CA7)</f>
        <v>250.89</v>
      </c>
      <c r="CB6" s="22">
        <f t="shared" ref="CB6:CJ6" si="9">IF(CB7="",NA(),CB7)</f>
        <v>292.2</v>
      </c>
      <c r="CC6" s="22">
        <f t="shared" si="9"/>
        <v>290.11</v>
      </c>
      <c r="CD6" s="22">
        <f t="shared" si="9"/>
        <v>284.77999999999997</v>
      </c>
      <c r="CE6" s="22">
        <f t="shared" si="9"/>
        <v>289.3</v>
      </c>
      <c r="CF6" s="22">
        <f t="shared" si="9"/>
        <v>218.42</v>
      </c>
      <c r="CG6" s="22">
        <f t="shared" si="9"/>
        <v>227.27</v>
      </c>
      <c r="CH6" s="22">
        <f t="shared" si="9"/>
        <v>223.98</v>
      </c>
      <c r="CI6" s="22">
        <f t="shared" si="9"/>
        <v>225.09</v>
      </c>
      <c r="CJ6" s="22">
        <f t="shared" si="9"/>
        <v>224.82</v>
      </c>
      <c r="CK6" s="21" t="str">
        <f>IF(CK7="","",IF(CK7="-","【-】","【"&amp;SUBSTITUTE(TEXT(CK7,"#,##0.00"),"-","△")&amp;"】"))</f>
        <v>【167.74】</v>
      </c>
      <c r="CL6" s="22">
        <f>IF(CL7="",NA(),CL7)</f>
        <v>48.7</v>
      </c>
      <c r="CM6" s="22">
        <f t="shared" ref="CM6:CU6" si="10">IF(CM7="",NA(),CM7)</f>
        <v>53.65</v>
      </c>
      <c r="CN6" s="22">
        <f t="shared" si="10"/>
        <v>54.5</v>
      </c>
      <c r="CO6" s="22">
        <f t="shared" si="10"/>
        <v>51.79</v>
      </c>
      <c r="CP6" s="22">
        <f t="shared" si="10"/>
        <v>51.06</v>
      </c>
      <c r="CQ6" s="22">
        <f t="shared" si="10"/>
        <v>50.24</v>
      </c>
      <c r="CR6" s="22">
        <f t="shared" si="10"/>
        <v>50.29</v>
      </c>
      <c r="CS6" s="22">
        <f t="shared" si="10"/>
        <v>49.64</v>
      </c>
      <c r="CT6" s="22">
        <f t="shared" si="10"/>
        <v>49.38</v>
      </c>
      <c r="CU6" s="22">
        <f t="shared" si="10"/>
        <v>50.09</v>
      </c>
      <c r="CV6" s="21" t="str">
        <f>IF(CV7="","",IF(CV7="-","【-】","【"&amp;SUBSTITUTE(TEXT(CV7,"#,##0.00"),"-","△")&amp;"】"))</f>
        <v>【60.29】</v>
      </c>
      <c r="CW6" s="22">
        <f>IF(CW7="",NA(),CW7)</f>
        <v>80.03</v>
      </c>
      <c r="CX6" s="22">
        <f t="shared" ref="CX6:DF6" si="11">IF(CX7="",NA(),CX7)</f>
        <v>77.45</v>
      </c>
      <c r="CY6" s="22">
        <f t="shared" si="11"/>
        <v>77.08</v>
      </c>
      <c r="CZ6" s="22">
        <f t="shared" si="11"/>
        <v>77.72</v>
      </c>
      <c r="DA6" s="22">
        <f t="shared" si="11"/>
        <v>76.77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51.71</v>
      </c>
      <c r="DI6" s="22">
        <f t="shared" ref="DI6:DQ6" si="12">IF(DI7="",NA(),DI7)</f>
        <v>36.590000000000003</v>
      </c>
      <c r="DJ6" s="22">
        <f t="shared" si="12"/>
        <v>36.99</v>
      </c>
      <c r="DK6" s="22">
        <f t="shared" si="12"/>
        <v>37.4</v>
      </c>
      <c r="DL6" s="22">
        <f t="shared" si="12"/>
        <v>37.26</v>
      </c>
      <c r="DM6" s="22">
        <f t="shared" si="12"/>
        <v>45.14</v>
      </c>
      <c r="DN6" s="22">
        <f t="shared" si="12"/>
        <v>45.85</v>
      </c>
      <c r="DO6" s="22">
        <f t="shared" si="12"/>
        <v>47.31</v>
      </c>
      <c r="DP6" s="22">
        <f t="shared" si="12"/>
        <v>47.5</v>
      </c>
      <c r="DQ6" s="22">
        <f t="shared" si="12"/>
        <v>48.41</v>
      </c>
      <c r="DR6" s="21" t="str">
        <f>IF(DR7="","",IF(DR7="-","【-】","【"&amp;SUBSTITUTE(TEXT(DR7,"#,##0.00"),"-","△")&amp;"】"))</f>
        <v>【50.88】</v>
      </c>
      <c r="DS6" s="22">
        <f>IF(DS7="",NA(),DS7)</f>
        <v>25.99</v>
      </c>
      <c r="DT6" s="22">
        <f t="shared" ref="DT6:EB6" si="13">IF(DT7="",NA(),DT7)</f>
        <v>12.22</v>
      </c>
      <c r="DU6" s="22">
        <f t="shared" si="13"/>
        <v>17.07</v>
      </c>
      <c r="DV6" s="22">
        <f t="shared" si="13"/>
        <v>34.35</v>
      </c>
      <c r="DW6" s="22">
        <f t="shared" si="13"/>
        <v>35.57</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1.04</v>
      </c>
      <c r="EE6" s="22">
        <f t="shared" ref="EE6:EM6" si="14">IF(EE7="",NA(),EE7)</f>
        <v>1.0900000000000001</v>
      </c>
      <c r="EF6" s="22">
        <f t="shared" si="14"/>
        <v>1.44</v>
      </c>
      <c r="EG6" s="22">
        <f t="shared" si="14"/>
        <v>1.25</v>
      </c>
      <c r="EH6" s="22">
        <f t="shared" si="14"/>
        <v>1.54</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34029</v>
      </c>
      <c r="D7" s="24">
        <v>46</v>
      </c>
      <c r="E7" s="24">
        <v>1</v>
      </c>
      <c r="F7" s="24">
        <v>0</v>
      </c>
      <c r="G7" s="24">
        <v>1</v>
      </c>
      <c r="H7" s="24" t="s">
        <v>93</v>
      </c>
      <c r="I7" s="24" t="s">
        <v>94</v>
      </c>
      <c r="J7" s="24" t="s">
        <v>95</v>
      </c>
      <c r="K7" s="24" t="s">
        <v>96</v>
      </c>
      <c r="L7" s="24" t="s">
        <v>97</v>
      </c>
      <c r="M7" s="24" t="s">
        <v>98</v>
      </c>
      <c r="N7" s="25" t="s">
        <v>99</v>
      </c>
      <c r="O7" s="25">
        <v>45.71</v>
      </c>
      <c r="P7" s="25">
        <v>73.819999999999993</v>
      </c>
      <c r="Q7" s="25">
        <v>4884</v>
      </c>
      <c r="R7" s="25">
        <v>7232</v>
      </c>
      <c r="S7" s="25">
        <v>63.39</v>
      </c>
      <c r="T7" s="25">
        <v>114.09</v>
      </c>
      <c r="U7" s="25">
        <v>7744</v>
      </c>
      <c r="V7" s="25">
        <v>27.43</v>
      </c>
      <c r="W7" s="25">
        <v>282.32</v>
      </c>
      <c r="X7" s="25">
        <v>112.75</v>
      </c>
      <c r="Y7" s="25">
        <v>104.38</v>
      </c>
      <c r="Z7" s="25">
        <v>105.82</v>
      </c>
      <c r="AA7" s="25">
        <v>108.65</v>
      </c>
      <c r="AB7" s="25">
        <v>108.09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408.84</v>
      </c>
      <c r="AU7" s="25">
        <v>343.48</v>
      </c>
      <c r="AV7" s="25">
        <v>351.7</v>
      </c>
      <c r="AW7" s="25">
        <v>356.58</v>
      </c>
      <c r="AX7" s="25">
        <v>382.52</v>
      </c>
      <c r="AY7" s="25">
        <v>293.23</v>
      </c>
      <c r="AZ7" s="25">
        <v>300.14</v>
      </c>
      <c r="BA7" s="25">
        <v>301.04000000000002</v>
      </c>
      <c r="BB7" s="25">
        <v>305.08</v>
      </c>
      <c r="BC7" s="25">
        <v>305.33999999999997</v>
      </c>
      <c r="BD7" s="25">
        <v>261.51</v>
      </c>
      <c r="BE7" s="25">
        <v>639.92999999999995</v>
      </c>
      <c r="BF7" s="25">
        <v>722.09</v>
      </c>
      <c r="BG7" s="25">
        <v>750.35</v>
      </c>
      <c r="BH7" s="25">
        <v>836.45</v>
      </c>
      <c r="BI7" s="25">
        <v>934.03</v>
      </c>
      <c r="BJ7" s="25">
        <v>542.29999999999995</v>
      </c>
      <c r="BK7" s="25">
        <v>566.65</v>
      </c>
      <c r="BL7" s="25">
        <v>551.62</v>
      </c>
      <c r="BM7" s="25">
        <v>585.59</v>
      </c>
      <c r="BN7" s="25">
        <v>561.34</v>
      </c>
      <c r="BO7" s="25">
        <v>265.16000000000003</v>
      </c>
      <c r="BP7" s="25">
        <v>106.97</v>
      </c>
      <c r="BQ7" s="25">
        <v>90.04</v>
      </c>
      <c r="BR7" s="25">
        <v>91.14</v>
      </c>
      <c r="BS7" s="25">
        <v>92.85</v>
      </c>
      <c r="BT7" s="25">
        <v>91.58</v>
      </c>
      <c r="BU7" s="25">
        <v>87.51</v>
      </c>
      <c r="BV7" s="25">
        <v>84.77</v>
      </c>
      <c r="BW7" s="25">
        <v>87.11</v>
      </c>
      <c r="BX7" s="25">
        <v>82.78</v>
      </c>
      <c r="BY7" s="25">
        <v>84.82</v>
      </c>
      <c r="BZ7" s="25">
        <v>102.35</v>
      </c>
      <c r="CA7" s="25">
        <v>250.89</v>
      </c>
      <c r="CB7" s="25">
        <v>292.2</v>
      </c>
      <c r="CC7" s="25">
        <v>290.11</v>
      </c>
      <c r="CD7" s="25">
        <v>284.77999999999997</v>
      </c>
      <c r="CE7" s="25">
        <v>289.3</v>
      </c>
      <c r="CF7" s="25">
        <v>218.42</v>
      </c>
      <c r="CG7" s="25">
        <v>227.27</v>
      </c>
      <c r="CH7" s="25">
        <v>223.98</v>
      </c>
      <c r="CI7" s="25">
        <v>225.09</v>
      </c>
      <c r="CJ7" s="25">
        <v>224.82</v>
      </c>
      <c r="CK7" s="25">
        <v>167.74</v>
      </c>
      <c r="CL7" s="25">
        <v>48.7</v>
      </c>
      <c r="CM7" s="25">
        <v>53.65</v>
      </c>
      <c r="CN7" s="25">
        <v>54.5</v>
      </c>
      <c r="CO7" s="25">
        <v>51.79</v>
      </c>
      <c r="CP7" s="25">
        <v>51.06</v>
      </c>
      <c r="CQ7" s="25">
        <v>50.24</v>
      </c>
      <c r="CR7" s="25">
        <v>50.29</v>
      </c>
      <c r="CS7" s="25">
        <v>49.64</v>
      </c>
      <c r="CT7" s="25">
        <v>49.38</v>
      </c>
      <c r="CU7" s="25">
        <v>50.09</v>
      </c>
      <c r="CV7" s="25">
        <v>60.29</v>
      </c>
      <c r="CW7" s="25">
        <v>80.03</v>
      </c>
      <c r="CX7" s="25">
        <v>77.45</v>
      </c>
      <c r="CY7" s="25">
        <v>77.08</v>
      </c>
      <c r="CZ7" s="25">
        <v>77.72</v>
      </c>
      <c r="DA7" s="25">
        <v>76.77</v>
      </c>
      <c r="DB7" s="25">
        <v>78.650000000000006</v>
      </c>
      <c r="DC7" s="25">
        <v>77.73</v>
      </c>
      <c r="DD7" s="25">
        <v>78.09</v>
      </c>
      <c r="DE7" s="25">
        <v>78.010000000000005</v>
      </c>
      <c r="DF7" s="25">
        <v>77.599999999999994</v>
      </c>
      <c r="DG7" s="25">
        <v>90.12</v>
      </c>
      <c r="DH7" s="25">
        <v>51.71</v>
      </c>
      <c r="DI7" s="25">
        <v>36.590000000000003</v>
      </c>
      <c r="DJ7" s="25">
        <v>36.99</v>
      </c>
      <c r="DK7" s="25">
        <v>37.4</v>
      </c>
      <c r="DL7" s="25">
        <v>37.26</v>
      </c>
      <c r="DM7" s="25">
        <v>45.14</v>
      </c>
      <c r="DN7" s="25">
        <v>45.85</v>
      </c>
      <c r="DO7" s="25">
        <v>47.31</v>
      </c>
      <c r="DP7" s="25">
        <v>47.5</v>
      </c>
      <c r="DQ7" s="25">
        <v>48.41</v>
      </c>
      <c r="DR7" s="25">
        <v>50.88</v>
      </c>
      <c r="DS7" s="25">
        <v>25.99</v>
      </c>
      <c r="DT7" s="25">
        <v>12.22</v>
      </c>
      <c r="DU7" s="25">
        <v>17.07</v>
      </c>
      <c r="DV7" s="25">
        <v>34.35</v>
      </c>
      <c r="DW7" s="25">
        <v>35.57</v>
      </c>
      <c r="DX7" s="25">
        <v>13.58</v>
      </c>
      <c r="DY7" s="25">
        <v>14.13</v>
      </c>
      <c r="DZ7" s="25">
        <v>16.77</v>
      </c>
      <c r="EA7" s="25">
        <v>17.399999999999999</v>
      </c>
      <c r="EB7" s="25">
        <v>18.64</v>
      </c>
      <c r="EC7" s="25">
        <v>22.3</v>
      </c>
      <c r="ED7" s="25">
        <v>1.04</v>
      </c>
      <c r="EE7" s="25">
        <v>1.0900000000000001</v>
      </c>
      <c r="EF7" s="25">
        <v>1.44</v>
      </c>
      <c r="EG7" s="25">
        <v>1.25</v>
      </c>
      <c r="EH7" s="25">
        <v>1.54</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鈴木ゆきえ</cp:lastModifiedBy>
  <dcterms:created xsi:type="dcterms:W3CDTF">2022-12-01T00:52:48Z</dcterms:created>
  <dcterms:modified xsi:type="dcterms:W3CDTF">2023-01-16T07:38:27Z</dcterms:modified>
  <cp:category/>
</cp:coreProperties>
</file>