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4DATA\M_上下水道課\01_上水道\03_予算・決算\M010302_決算状況調査_(常)永\230126〆_経営比較分析表の分析等\02_（町→県）回答\"/>
    </mc:Choice>
  </mc:AlternateContent>
  <workbookProtection workbookAlgorithmName="SHA-512" workbookHashValue="I7X0y7nBf46s3h4YqZo7juiOwCWIzBXNHp8alQ5WMokcX9AaYYBDx82cuelt+JgnQS7bLyT4w5kmsmxRnLF7lQ==" workbookSaltValue="NMpeff3oSHv2kfQ/FwLPd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<sst xmlns="http://schemas.openxmlformats.org/spreadsheetml/2006/main" count="236" uniqueCount="117">
  <si>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</si>
  <si>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</si>
  <si>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</si>
  <si>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</si>
  <si>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</si>
  <si>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</si>
  <si>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</si>
  <si>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</si>
  <si>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</si>
  <si>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</si>
  <si>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</si>
  <si>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</si>
  <si>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</si>
  <si>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</si>
  <si>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</si>
  <si>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</si>
  <si>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</si>
  <si>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</si>
  <si>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</si>
  <si>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</si>
  <si>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</si>
  <si>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</si>
  <si>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</si>
  <si>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</si>
  <si>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</si>
  <si>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</si>
  <si>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</si>
  <si>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</si>
  <si>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</si>
  <si>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</si>
  <si>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</si>
  <si>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</si>
  <si>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</si>
  <si>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</si>
  <si>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</si>
  <si>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</si>
  <si>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</si>
  <si>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</si>
  <si>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</si>
  <si>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</si>
  <si>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</si>
  <si>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</si>
  <si>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</si>
  <si>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</si>
  <si>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</si>
  <si>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</si>
  <si>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</si>
  <si>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</si>
  <si>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</si>
  <si>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</si>
  <si>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</si>
  <si>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</si>
  <si>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</si>
  <si>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</si>
  <si>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</si>
  <si>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</si>
  <si>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</si>
  <si>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</si>
  <si>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</si>
  <si>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</si>
  <si>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</si>
  <si>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</si>
  <si>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</si>
  <si>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</si>
  <si>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</si>
  <si>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</si>
  <si>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</si>
  <si>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</si>
  <si>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</si>
  <si>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</si>
  <si>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</si>
  <si>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</si>
  <si>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</si>
  <si>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</si>
  <si>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</si>
  <si>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</si>
  <si>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</si>
  <si>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</si>
  <si>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</si>
  <si>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</si>
  <si>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</si>
  <si>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</si>
  <si>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</si>
  <si>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</si>
  <si>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</si>
  <si>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</si>
  <si>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</si>
  <si>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</si>
  <si>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</si>
  <si>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</si>
  <si>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</si>
  <si>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</si>
  <si>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</si>
  <si>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</si>
  <si>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</si>
  <si>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</si>
  <si>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</si>
  <si>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</si>
  <si>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</si>
  <si>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</si>
  <si>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</si>
  <si>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</si>
  <si>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</si>
  <si>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</si>
  <si>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</si>
  <si>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</si>
  <si>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</si>
  <si>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</si>
  <si>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</si>
  <si>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</si>
  <si>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</si>
  <si>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</si>
  <si>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</si>
  <si>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</si>
  <si>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経常損益の割合を示す経常収支比率は121.49％となり、類似団体の平均を上回り健全経営を維持している。
　短期債務の返済能力を示す流動比率は260.13％と昨年度より減少したが類似団体の平均を大きく上回っている。比率の減少は未払金の増加によるものであり、現預金も同等以上に増加していることから、全体としてはバランスが保たれている。
　水洗化率の早期向上を目指して企業債を積極的に活用してきたため、水洗化率は96.72％と平均を上回っている一方、企業債残高対事業規模比率は811.62％と高い値となっている。しかし平成30年度に事業概成したことから新規起債額が減少しており、今後は長寿命化等の更新投資が主となることから、当面は減少傾向が続くと見込まれる。
　使用料で回収すべき経費を使用料収入でどの程度賄えているかを示す経費回収率は163.08％と類似団体の平均と比べても高い数値となっている。
　汚水１㎥あたりにかかる処理費用を示す汚水処理原価は101.80円と類似団体を大きく下回っている。これは流域下水道の安価な処理単価に支えられているが、電気料金の増加を筆頭としたインフレが流域下水道の経営に影響を及ぼしており、予断を許さない状況にある。
　以上の結果を見ると一定程度安定した経営状態ではあるものの、農業集落排水事業との関連から、当面は厳しい経営となることが見込まれる。</t>
    <rPh sb="79" eb="82">
      <t>サクネンド</t>
    </rPh>
    <rPh sb="84" eb="86">
      <t>ゲンショウ</t>
    </rPh>
    <rPh sb="107" eb="109">
      <t>ヒリツ</t>
    </rPh>
    <rPh sb="110" eb="112">
      <t>ゲンショウ</t>
    </rPh>
    <rPh sb="113" eb="116">
      <t>ミバライキン</t>
    </rPh>
    <rPh sb="117" eb="119">
      <t>ゾウカ</t>
    </rPh>
    <rPh sb="128" eb="131">
      <t>ゲンヨキン</t>
    </rPh>
    <rPh sb="132" eb="134">
      <t>ドウトウ</t>
    </rPh>
    <rPh sb="134" eb="136">
      <t>イジョウ</t>
    </rPh>
    <rPh sb="137" eb="139">
      <t>ゾウカ</t>
    </rPh>
    <rPh sb="148" eb="150">
      <t>ゼンタイ</t>
    </rPh>
    <rPh sb="159" eb="160">
      <t>タモ</t>
    </rPh>
    <rPh sb="173" eb="175">
      <t>ソウキ</t>
    </rPh>
    <rPh sb="178" eb="180">
      <t>メザ</t>
    </rPh>
    <rPh sb="186" eb="189">
      <t>セッキョクテキ</t>
    </rPh>
    <rPh sb="190" eb="192">
      <t>カツヨウ</t>
    </rPh>
    <rPh sb="220" eb="222">
      <t>イッポウ</t>
    </rPh>
    <rPh sb="244" eb="245">
      <t>タカ</t>
    </rPh>
    <rPh sb="246" eb="247">
      <t>アタイ</t>
    </rPh>
    <rPh sb="310" eb="312">
      <t>トウメン</t>
    </rPh>
    <rPh sb="473" eb="475">
      <t>デンキ</t>
    </rPh>
    <rPh sb="475" eb="477">
      <t>リョウキン</t>
    </rPh>
    <rPh sb="478" eb="480">
      <t>ゾウカ</t>
    </rPh>
    <rPh sb="481" eb="483">
      <t>ヒットウ</t>
    </rPh>
    <rPh sb="491" eb="496">
      <t>リュウイキゲスイドウ</t>
    </rPh>
    <rPh sb="497" eb="499">
      <t>ケイエイ</t>
    </rPh>
    <rPh sb="500" eb="502">
      <t>エイキョウ</t>
    </rPh>
    <rPh sb="503" eb="504">
      <t>オヨ</t>
    </rPh>
    <phoneticPr fontId="4"/>
  </si>
  <si>
    <t>　現在町内では宅地等の開発が進行しており、自然減と社会増が均衡することで中期的には有収水量が横ばいで推移すると見込まれる。しかし、長期的には人口減少社会を背景に減少が見込まれる。
　一方で、これまでの投資に伴う多額の企業債が経営を圧迫している。また、老朽化が進んでいる流通センター地区について、長寿命化などの投資が必要となることから、さらに経営を圧迫すると考えられる。
　公共下水道事業としては黒字となっているが、一般会計からの繰入金によるところも大きく、今後管渠の更新時期を迎えるにあたり、更なる業務改善と計画的な投資が必要である。</t>
    <rPh sb="1" eb="3">
      <t>ゲンザイ</t>
    </rPh>
    <rPh sb="3" eb="5">
      <t>チョウナイ</t>
    </rPh>
    <rPh sb="7" eb="9">
      <t>タクチ</t>
    </rPh>
    <rPh sb="9" eb="10">
      <t>トウ</t>
    </rPh>
    <rPh sb="11" eb="13">
      <t>カイハツ</t>
    </rPh>
    <rPh sb="14" eb="16">
      <t>シンコウ</t>
    </rPh>
    <rPh sb="21" eb="24">
      <t>シゼンゲン</t>
    </rPh>
    <rPh sb="25" eb="27">
      <t>シャカイ</t>
    </rPh>
    <rPh sb="27" eb="28">
      <t>ゾウ</t>
    </rPh>
    <rPh sb="29" eb="31">
      <t>キンコウ</t>
    </rPh>
    <rPh sb="36" eb="39">
      <t>チュウキテキ</t>
    </rPh>
    <rPh sb="41" eb="45">
      <t>ユウシュウスイリョウ</t>
    </rPh>
    <rPh sb="46" eb="47">
      <t>ヨコ</t>
    </rPh>
    <rPh sb="50" eb="52">
      <t>スイイ</t>
    </rPh>
    <rPh sb="55" eb="57">
      <t>ミコ</t>
    </rPh>
    <rPh sb="65" eb="68">
      <t>チョウキテキ</t>
    </rPh>
    <rPh sb="70" eb="72">
      <t>ジンコウ</t>
    </rPh>
    <rPh sb="72" eb="74">
      <t>ゲンショウ</t>
    </rPh>
    <rPh sb="74" eb="76">
      <t>シャカイ</t>
    </rPh>
    <rPh sb="77" eb="79">
      <t>ハイケイ</t>
    </rPh>
    <rPh sb="80" eb="82">
      <t>ゲンショウ</t>
    </rPh>
    <rPh sb="83" eb="85">
      <t>ミコ</t>
    </rPh>
    <rPh sb="91" eb="93">
      <t>イッポウ</t>
    </rPh>
    <phoneticPr fontId="4"/>
  </si>
  <si>
    <t>　令和３年度において耐用年数を経過した管渠はなく、有形固定資産減価償却率も20.74％と類似団体平均程度となっている。
　ストックマネジメント計画やカメラ調査の結果に基づいた下水管渠の長寿命化（管更生）を本格化させたことから、令和３年度の管渠改善率は0.29%と類似団体平均を上回った。
　令和元年度に移管された流通センター地区における管渠は経営指標にその実態が反映されにくいことから、比率以上に老朽化が進んでいるものと想定し、計画的な更新を行っていくことが必要である。</t>
    <rPh sb="71" eb="73">
      <t>ケイカク</t>
    </rPh>
    <rPh sb="77" eb="79">
      <t>チョウサ</t>
    </rPh>
    <rPh sb="80" eb="82">
      <t>ケッカ</t>
    </rPh>
    <rPh sb="83" eb="84">
      <t>モト</t>
    </rPh>
    <rPh sb="87" eb="89">
      <t>ゲスイ</t>
    </rPh>
    <rPh sb="89" eb="91">
      <t>カンキョ</t>
    </rPh>
    <rPh sb="92" eb="96">
      <t>チョウジュミョウカ</t>
    </rPh>
    <rPh sb="97" eb="98">
      <t>カン</t>
    </rPh>
    <rPh sb="98" eb="100">
      <t>コウセイ</t>
    </rPh>
    <rPh sb="102" eb="105">
      <t>ホンカクカ</t>
    </rPh>
    <rPh sb="113" eb="115">
      <t>レイワ</t>
    </rPh>
    <rPh sb="116" eb="117">
      <t>ネン</t>
    </rPh>
    <rPh sb="117" eb="118">
      <t>ド</t>
    </rPh>
    <rPh sb="119" eb="121">
      <t>カンキョ</t>
    </rPh>
    <rPh sb="121" eb="123">
      <t>カイゼン</t>
    </rPh>
    <rPh sb="123" eb="124">
      <t>リツ</t>
    </rPh>
    <rPh sb="131" eb="133">
      <t>ルイジ</t>
    </rPh>
    <rPh sb="133" eb="135">
      <t>ダンタイ</t>
    </rPh>
    <rPh sb="135" eb="137">
      <t>ヘイキン</t>
    </rPh>
    <rPh sb="138" eb="140">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</si>
</sst>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0.14000000000000001</c:v>
                </c:pt>
                <c:pt idx="2">
                  <c:v>0.1</c:v>
                </c:pt>
                <c:pt idx="3">
                  <c:v>7.0000000000000007E-2</c:v>
                </c:pt>
                <c:pt idx="4">
                  <c:v>0.28999999999999998</c:v>
                </c:pt>
              </c:numCache>
            </c:numRef>
          </c:val>
          <c:extLst xmlns:c16r2="http://schemas.microsoft.com/office/drawing/2015/06/chart">
            <c:ext xmlns:c16="http://schemas.microsoft.com/office/drawing/2014/chart" uri="{C3380CC4-5D6E-409C-BE32-E72D297353CC}">
              <c16:uniqueId val="{00000000-E26A-4462-9F85-E5C1564C925B}"/>
            </c:ext>
          </c:extLst>
        </c:ser>
        <c:dLbls>
          <c:showLegendKey val="0"/>
          <c:showVal val="0"/>
          <c:showCatName val="0"/>
          <c:showSerName val="0"/>
          <c:showPercent val="0"/>
          <c:showBubbleSize val="0"/>
        </c:dLbls>
        <c:gapWidth val="150"/>
        <c:axId val="150877512"/>
        <c:axId val="15088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xmlns:c16r2="http://schemas.microsoft.com/office/drawing/2015/06/chart">
            <c:ext xmlns:c16="http://schemas.microsoft.com/office/drawing/2014/chart" uri="{C3380CC4-5D6E-409C-BE32-E72D297353CC}">
              <c16:uniqueId val="{00000001-E26A-4462-9F85-E5C1564C925B}"/>
            </c:ext>
          </c:extLst>
        </c:ser>
        <c:dLbls>
          <c:showLegendKey val="0"/>
          <c:showVal val="0"/>
          <c:showCatName val="0"/>
          <c:showSerName val="0"/>
          <c:showPercent val="0"/>
          <c:showBubbleSize val="0"/>
        </c:dLbls>
        <c:marker val="1"/>
        <c:smooth val="0"/>
        <c:axId val="150877512"/>
        <c:axId val="150881432"/>
      </c:lineChart>
      <c:dateAx>
        <c:axId val="150877512"/>
        <c:scaling>
          <c:orientation val="minMax"/>
        </c:scaling>
        <c:delete val="1"/>
        <c:axPos val="b"/>
        <c:numFmt formatCode="&quot;H&quot;yy" sourceLinked="1"/>
        <c:majorTickMark val="none"/>
        <c:minorTickMark val="none"/>
        <c:tickLblPos val="none"/>
        <c:crossAx val="150881432"/>
        <c:crosses val="autoZero"/>
        <c:auto val="1"/>
        <c:lblOffset val="100"/>
        <c:baseTimeUnit val="years"/>
      </c:dateAx>
      <c:valAx>
        <c:axId val="15088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7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2C-4062-BE6A-BF01D607971F}"/>
            </c:ext>
          </c:extLst>
        </c:ser>
        <c:dLbls>
          <c:showLegendKey val="0"/>
          <c:showVal val="0"/>
          <c:showCatName val="0"/>
          <c:showSerName val="0"/>
          <c:showPercent val="0"/>
          <c:showBubbleSize val="0"/>
        </c:dLbls>
        <c:gapWidth val="150"/>
        <c:axId val="151898296"/>
        <c:axId val="15190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xmlns:c16r2="http://schemas.microsoft.com/office/drawing/2015/06/chart">
            <c:ext xmlns:c16="http://schemas.microsoft.com/office/drawing/2014/chart" uri="{C3380CC4-5D6E-409C-BE32-E72D297353CC}">
              <c16:uniqueId val="{00000001-B52C-4062-BE6A-BF01D607971F}"/>
            </c:ext>
          </c:extLst>
        </c:ser>
        <c:dLbls>
          <c:showLegendKey val="0"/>
          <c:showVal val="0"/>
          <c:showCatName val="0"/>
          <c:showSerName val="0"/>
          <c:showPercent val="0"/>
          <c:showBubbleSize val="0"/>
        </c:dLbls>
        <c:marker val="1"/>
        <c:smooth val="0"/>
        <c:axId val="151898296"/>
        <c:axId val="151901432"/>
      </c:lineChart>
      <c:dateAx>
        <c:axId val="151898296"/>
        <c:scaling>
          <c:orientation val="minMax"/>
        </c:scaling>
        <c:delete val="1"/>
        <c:axPos val="b"/>
        <c:numFmt formatCode="&quot;H&quot;yy" sourceLinked="1"/>
        <c:majorTickMark val="none"/>
        <c:minorTickMark val="none"/>
        <c:tickLblPos val="none"/>
        <c:crossAx val="151901432"/>
        <c:crosses val="autoZero"/>
        <c:auto val="1"/>
        <c:lblOffset val="100"/>
        <c:baseTimeUnit val="years"/>
      </c:dateAx>
      <c:valAx>
        <c:axId val="15190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9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95.06</c:v>
                </c:pt>
                <c:pt idx="1">
                  <c:v>94.94</c:v>
                </c:pt>
                <c:pt idx="2">
                  <c:v>95.07</c:v>
                </c:pt>
                <c:pt idx="3">
                  <c:v>96.32</c:v>
                </c:pt>
                <c:pt idx="4">
                  <c:v>96.72</c:v>
                </c:pt>
              </c:numCache>
            </c:numRef>
          </c:val>
          <c:extLst xmlns:c16r2="http://schemas.microsoft.com/office/drawing/2015/06/chart">
            <c:ext xmlns:c16="http://schemas.microsoft.com/office/drawing/2014/chart" uri="{C3380CC4-5D6E-409C-BE32-E72D297353CC}">
              <c16:uniqueId val="{00000000-CA1B-4FFC-9F96-1CA17657AC41}"/>
            </c:ext>
          </c:extLst>
        </c:ser>
        <c:dLbls>
          <c:showLegendKey val="0"/>
          <c:showVal val="0"/>
          <c:showCatName val="0"/>
          <c:showSerName val="0"/>
          <c:showPercent val="0"/>
          <c:showBubbleSize val="0"/>
        </c:dLbls>
        <c:gapWidth val="150"/>
        <c:axId val="151899864"/>
        <c:axId val="15189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xmlns:c16r2="http://schemas.microsoft.com/office/drawing/2015/06/chart">
            <c:ext xmlns:c16="http://schemas.microsoft.com/office/drawing/2014/chart" uri="{C3380CC4-5D6E-409C-BE32-E72D297353CC}">
              <c16:uniqueId val="{00000001-CA1B-4FFC-9F96-1CA17657AC41}"/>
            </c:ext>
          </c:extLst>
        </c:ser>
        <c:dLbls>
          <c:showLegendKey val="0"/>
          <c:showVal val="0"/>
          <c:showCatName val="0"/>
          <c:showSerName val="0"/>
          <c:showPercent val="0"/>
          <c:showBubbleSize val="0"/>
        </c:dLbls>
        <c:marker val="1"/>
        <c:smooth val="0"/>
        <c:axId val="151899864"/>
        <c:axId val="151896336"/>
      </c:lineChart>
      <c:dateAx>
        <c:axId val="151899864"/>
        <c:scaling>
          <c:orientation val="minMax"/>
        </c:scaling>
        <c:delete val="1"/>
        <c:axPos val="b"/>
        <c:numFmt formatCode="&quot;H&quot;yy" sourceLinked="1"/>
        <c:majorTickMark val="none"/>
        <c:minorTickMark val="none"/>
        <c:tickLblPos val="none"/>
        <c:crossAx val="151896336"/>
        <c:crosses val="autoZero"/>
        <c:auto val="1"/>
        <c:lblOffset val="100"/>
        <c:baseTimeUnit val="years"/>
      </c:dateAx>
      <c:valAx>
        <c:axId val="15189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9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109.77</c:v>
                </c:pt>
                <c:pt idx="1">
                  <c:v>113.55</c:v>
                </c:pt>
                <c:pt idx="2">
                  <c:v>142.02000000000001</c:v>
                </c:pt>
                <c:pt idx="3">
                  <c:v>126.59</c:v>
                </c:pt>
                <c:pt idx="4">
                  <c:v>121.49</c:v>
                </c:pt>
              </c:numCache>
            </c:numRef>
          </c:val>
          <c:extLst xmlns:c16r2="http://schemas.microsoft.com/office/drawing/2015/06/chart">
            <c:ext xmlns:c16="http://schemas.microsoft.com/office/drawing/2014/chart" uri="{C3380CC4-5D6E-409C-BE32-E72D297353CC}">
              <c16:uniqueId val="{00000000-4E87-41D6-94E2-0B0AC83E067A}"/>
            </c:ext>
          </c:extLst>
        </c:ser>
        <c:dLbls>
          <c:showLegendKey val="0"/>
          <c:showVal val="0"/>
          <c:showCatName val="0"/>
          <c:showSerName val="0"/>
          <c:showPercent val="0"/>
          <c:showBubbleSize val="0"/>
        </c:dLbls>
        <c:gapWidth val="150"/>
        <c:axId val="150875552"/>
        <c:axId val="1508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xmlns:c16r2="http://schemas.microsoft.com/office/drawing/2015/06/chart">
            <c:ext xmlns:c16="http://schemas.microsoft.com/office/drawing/2014/chart" uri="{C3380CC4-5D6E-409C-BE32-E72D297353CC}">
              <c16:uniqueId val="{00000001-4E87-41D6-94E2-0B0AC83E067A}"/>
            </c:ext>
          </c:extLst>
        </c:ser>
        <c:dLbls>
          <c:showLegendKey val="0"/>
          <c:showVal val="0"/>
          <c:showCatName val="0"/>
          <c:showSerName val="0"/>
          <c:showPercent val="0"/>
          <c:showBubbleSize val="0"/>
        </c:dLbls>
        <c:marker val="1"/>
        <c:smooth val="0"/>
        <c:axId val="150875552"/>
        <c:axId val="150881040"/>
      </c:lineChart>
      <c:dateAx>
        <c:axId val="150875552"/>
        <c:scaling>
          <c:orientation val="minMax"/>
        </c:scaling>
        <c:delete val="1"/>
        <c:axPos val="b"/>
        <c:numFmt formatCode="&quot;H&quot;yy" sourceLinked="1"/>
        <c:majorTickMark val="none"/>
        <c:minorTickMark val="none"/>
        <c:tickLblPos val="none"/>
        <c:crossAx val="150881040"/>
        <c:crosses val="autoZero"/>
        <c:auto val="1"/>
        <c:lblOffset val="100"/>
        <c:baseTimeUnit val="years"/>
      </c:dateAx>
      <c:valAx>
        <c:axId val="1508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11.9</c:v>
                </c:pt>
                <c:pt idx="1">
                  <c:v>14.22</c:v>
                </c:pt>
                <c:pt idx="2">
                  <c:v>16.440000000000001</c:v>
                </c:pt>
                <c:pt idx="3">
                  <c:v>18.55</c:v>
                </c:pt>
                <c:pt idx="4">
                  <c:v>20.74</c:v>
                </c:pt>
              </c:numCache>
            </c:numRef>
          </c:val>
          <c:extLst xmlns:c16r2="http://schemas.microsoft.com/office/drawing/2015/06/chart">
            <c:ext xmlns:c16="http://schemas.microsoft.com/office/drawing/2014/chart" uri="{C3380CC4-5D6E-409C-BE32-E72D297353CC}">
              <c16:uniqueId val="{00000000-D38D-4C97-B51F-F39A44952E1C}"/>
            </c:ext>
          </c:extLst>
        </c:ser>
        <c:dLbls>
          <c:showLegendKey val="0"/>
          <c:showVal val="0"/>
          <c:showCatName val="0"/>
          <c:showSerName val="0"/>
          <c:showPercent val="0"/>
          <c:showBubbleSize val="0"/>
        </c:dLbls>
        <c:gapWidth val="150"/>
        <c:axId val="150878688"/>
        <c:axId val="1508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xmlns:c16r2="http://schemas.microsoft.com/office/drawing/2015/06/chart">
            <c:ext xmlns:c16="http://schemas.microsoft.com/office/drawing/2014/chart" uri="{C3380CC4-5D6E-409C-BE32-E72D297353CC}">
              <c16:uniqueId val="{00000001-D38D-4C97-B51F-F39A44952E1C}"/>
            </c:ext>
          </c:extLst>
        </c:ser>
        <c:dLbls>
          <c:showLegendKey val="0"/>
          <c:showVal val="0"/>
          <c:showCatName val="0"/>
          <c:showSerName val="0"/>
          <c:showPercent val="0"/>
          <c:showBubbleSize val="0"/>
        </c:dLbls>
        <c:marker val="1"/>
        <c:smooth val="0"/>
        <c:axId val="150878688"/>
        <c:axId val="150880648"/>
      </c:lineChart>
      <c:dateAx>
        <c:axId val="150878688"/>
        <c:scaling>
          <c:orientation val="minMax"/>
        </c:scaling>
        <c:delete val="1"/>
        <c:axPos val="b"/>
        <c:numFmt formatCode="&quot;H&quot;yy" sourceLinked="1"/>
        <c:majorTickMark val="none"/>
        <c:minorTickMark val="none"/>
        <c:tickLblPos val="none"/>
        <c:crossAx val="150880648"/>
        <c:crosses val="autoZero"/>
        <c:auto val="1"/>
        <c:lblOffset val="100"/>
        <c:baseTimeUnit val="years"/>
      </c:dateAx>
      <c:valAx>
        <c:axId val="1508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2D-4F66-A856-0939251B4890}"/>
            </c:ext>
          </c:extLst>
        </c:ser>
        <c:dLbls>
          <c:showLegendKey val="0"/>
          <c:showVal val="0"/>
          <c:showCatName val="0"/>
          <c:showSerName val="0"/>
          <c:showPercent val="0"/>
          <c:showBubbleSize val="0"/>
        </c:dLbls>
        <c:gapWidth val="150"/>
        <c:axId val="150873984"/>
        <c:axId val="1508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xmlns:c16r2="http://schemas.microsoft.com/office/drawing/2015/06/chart">
            <c:ext xmlns:c16="http://schemas.microsoft.com/office/drawing/2014/chart" uri="{C3380CC4-5D6E-409C-BE32-E72D297353CC}">
              <c16:uniqueId val="{00000001-092D-4F66-A856-0939251B4890}"/>
            </c:ext>
          </c:extLst>
        </c:ser>
        <c:dLbls>
          <c:showLegendKey val="0"/>
          <c:showVal val="0"/>
          <c:showCatName val="0"/>
          <c:showSerName val="0"/>
          <c:showPercent val="0"/>
          <c:showBubbleSize val="0"/>
        </c:dLbls>
        <c:marker val="1"/>
        <c:smooth val="0"/>
        <c:axId val="150873984"/>
        <c:axId val="150875160"/>
      </c:lineChart>
      <c:dateAx>
        <c:axId val="150873984"/>
        <c:scaling>
          <c:orientation val="minMax"/>
        </c:scaling>
        <c:delete val="1"/>
        <c:axPos val="b"/>
        <c:numFmt formatCode="&quot;H&quot;yy" sourceLinked="1"/>
        <c:majorTickMark val="none"/>
        <c:minorTickMark val="none"/>
        <c:tickLblPos val="none"/>
        <c:crossAx val="150875160"/>
        <c:crosses val="autoZero"/>
        <c:auto val="1"/>
        <c:lblOffset val="100"/>
        <c:baseTimeUnit val="years"/>
      </c:dateAx>
      <c:valAx>
        <c:axId val="1508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BF-4C07-86FE-F61B7AE1331F}"/>
            </c:ext>
          </c:extLst>
        </c:ser>
        <c:dLbls>
          <c:showLegendKey val="0"/>
          <c:showVal val="0"/>
          <c:showCatName val="0"/>
          <c:showSerName val="0"/>
          <c:showPercent val="0"/>
          <c:showBubbleSize val="0"/>
        </c:dLbls>
        <c:gapWidth val="150"/>
        <c:axId val="151412704"/>
        <c:axId val="15140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xmlns:c16r2="http://schemas.microsoft.com/office/drawing/2015/06/chart">
            <c:ext xmlns:c16="http://schemas.microsoft.com/office/drawing/2014/chart" uri="{C3380CC4-5D6E-409C-BE32-E72D297353CC}">
              <c16:uniqueId val="{00000001-20BF-4C07-86FE-F61B7AE1331F}"/>
            </c:ext>
          </c:extLst>
        </c:ser>
        <c:dLbls>
          <c:showLegendKey val="0"/>
          <c:showVal val="0"/>
          <c:showCatName val="0"/>
          <c:showSerName val="0"/>
          <c:showPercent val="0"/>
          <c:showBubbleSize val="0"/>
        </c:dLbls>
        <c:marker val="1"/>
        <c:smooth val="0"/>
        <c:axId val="151412704"/>
        <c:axId val="151409176"/>
      </c:lineChart>
      <c:dateAx>
        <c:axId val="151412704"/>
        <c:scaling>
          <c:orientation val="minMax"/>
        </c:scaling>
        <c:delete val="1"/>
        <c:axPos val="b"/>
        <c:numFmt formatCode="&quot;H&quot;yy" sourceLinked="1"/>
        <c:majorTickMark val="none"/>
        <c:minorTickMark val="none"/>
        <c:tickLblPos val="none"/>
        <c:crossAx val="151409176"/>
        <c:crosses val="autoZero"/>
        <c:auto val="1"/>
        <c:lblOffset val="100"/>
        <c:baseTimeUnit val="years"/>
      </c:dateAx>
      <c:valAx>
        <c:axId val="1514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152.43</c:v>
                </c:pt>
                <c:pt idx="1">
                  <c:v>180.5</c:v>
                </c:pt>
                <c:pt idx="2">
                  <c:v>232.1</c:v>
                </c:pt>
                <c:pt idx="3">
                  <c:v>289.69</c:v>
                </c:pt>
                <c:pt idx="4">
                  <c:v>260.13</c:v>
                </c:pt>
              </c:numCache>
            </c:numRef>
          </c:val>
          <c:extLst xmlns:c16r2="http://schemas.microsoft.com/office/drawing/2015/06/chart">
            <c:ext xmlns:c16="http://schemas.microsoft.com/office/drawing/2014/chart" uri="{C3380CC4-5D6E-409C-BE32-E72D297353CC}">
              <c16:uniqueId val="{00000000-A474-4242-B6EC-0572CBEBC9CA}"/>
            </c:ext>
          </c:extLst>
        </c:ser>
        <c:dLbls>
          <c:showLegendKey val="0"/>
          <c:showVal val="0"/>
          <c:showCatName val="0"/>
          <c:showSerName val="0"/>
          <c:showPercent val="0"/>
          <c:showBubbleSize val="0"/>
        </c:dLbls>
        <c:gapWidth val="150"/>
        <c:axId val="151414664"/>
        <c:axId val="15140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xmlns:c16r2="http://schemas.microsoft.com/office/drawing/2015/06/chart">
            <c:ext xmlns:c16="http://schemas.microsoft.com/office/drawing/2014/chart" uri="{C3380CC4-5D6E-409C-BE32-E72D297353CC}">
              <c16:uniqueId val="{00000001-A474-4242-B6EC-0572CBEBC9CA}"/>
            </c:ext>
          </c:extLst>
        </c:ser>
        <c:dLbls>
          <c:showLegendKey val="0"/>
          <c:showVal val="0"/>
          <c:showCatName val="0"/>
          <c:showSerName val="0"/>
          <c:showPercent val="0"/>
          <c:showBubbleSize val="0"/>
        </c:dLbls>
        <c:marker val="1"/>
        <c:smooth val="0"/>
        <c:axId val="151414664"/>
        <c:axId val="151408392"/>
      </c:lineChart>
      <c:dateAx>
        <c:axId val="151414664"/>
        <c:scaling>
          <c:orientation val="minMax"/>
        </c:scaling>
        <c:delete val="1"/>
        <c:axPos val="b"/>
        <c:numFmt formatCode="&quot;H&quot;yy" sourceLinked="1"/>
        <c:majorTickMark val="none"/>
        <c:minorTickMark val="none"/>
        <c:tickLblPos val="none"/>
        <c:crossAx val="151408392"/>
        <c:crosses val="autoZero"/>
        <c:auto val="1"/>
        <c:lblOffset val="100"/>
        <c:baseTimeUnit val="years"/>
      </c:dateAx>
      <c:valAx>
        <c:axId val="15140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1202.3</c:v>
                </c:pt>
                <c:pt idx="1">
                  <c:v>1164.55</c:v>
                </c:pt>
                <c:pt idx="2">
                  <c:v>1045.72</c:v>
                </c:pt>
                <c:pt idx="3">
                  <c:v>826.45</c:v>
                </c:pt>
                <c:pt idx="4">
                  <c:v>811.62</c:v>
                </c:pt>
              </c:numCache>
            </c:numRef>
          </c:val>
          <c:extLst xmlns:c16r2="http://schemas.microsoft.com/office/drawing/2015/06/chart">
            <c:ext xmlns:c16="http://schemas.microsoft.com/office/drawing/2014/chart" uri="{C3380CC4-5D6E-409C-BE32-E72D297353CC}">
              <c16:uniqueId val="{00000000-ED13-42C0-834A-1F3BC4CD6244}"/>
            </c:ext>
          </c:extLst>
        </c:ser>
        <c:dLbls>
          <c:showLegendKey val="0"/>
          <c:showVal val="0"/>
          <c:showCatName val="0"/>
          <c:showSerName val="0"/>
          <c:showPercent val="0"/>
          <c:showBubbleSize val="0"/>
        </c:dLbls>
        <c:gapWidth val="150"/>
        <c:axId val="151410744"/>
        <c:axId val="1514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xmlns:c16r2="http://schemas.microsoft.com/office/drawing/2015/06/chart">
            <c:ext xmlns:c16="http://schemas.microsoft.com/office/drawing/2014/chart" uri="{C3380CC4-5D6E-409C-BE32-E72D297353CC}">
              <c16:uniqueId val="{00000001-ED13-42C0-834A-1F3BC4CD6244}"/>
            </c:ext>
          </c:extLst>
        </c:ser>
        <c:dLbls>
          <c:showLegendKey val="0"/>
          <c:showVal val="0"/>
          <c:showCatName val="0"/>
          <c:showSerName val="0"/>
          <c:showPercent val="0"/>
          <c:showBubbleSize val="0"/>
        </c:dLbls>
        <c:marker val="1"/>
        <c:smooth val="0"/>
        <c:axId val="151410744"/>
        <c:axId val="151415056"/>
      </c:lineChart>
      <c:dateAx>
        <c:axId val="151410744"/>
        <c:scaling>
          <c:orientation val="minMax"/>
        </c:scaling>
        <c:delete val="1"/>
        <c:axPos val="b"/>
        <c:numFmt formatCode="&quot;H&quot;yy" sourceLinked="1"/>
        <c:majorTickMark val="none"/>
        <c:minorTickMark val="none"/>
        <c:tickLblPos val="none"/>
        <c:crossAx val="151415056"/>
        <c:crosses val="autoZero"/>
        <c:auto val="1"/>
        <c:lblOffset val="100"/>
        <c:baseTimeUnit val="years"/>
      </c:dateAx>
      <c:valAx>
        <c:axId val="1514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165.52</c:v>
                </c:pt>
                <c:pt idx="1">
                  <c:v>120.32</c:v>
                </c:pt>
                <c:pt idx="2">
                  <c:v>129.37</c:v>
                </c:pt>
                <c:pt idx="3">
                  <c:v>154.15</c:v>
                </c:pt>
                <c:pt idx="4">
                  <c:v>163.08000000000001</c:v>
                </c:pt>
              </c:numCache>
            </c:numRef>
          </c:val>
          <c:extLst xmlns:c16r2="http://schemas.microsoft.com/office/drawing/2015/06/chart">
            <c:ext xmlns:c16="http://schemas.microsoft.com/office/drawing/2014/chart" uri="{C3380CC4-5D6E-409C-BE32-E72D297353CC}">
              <c16:uniqueId val="{00000000-3673-41F2-8370-B041339C3498}"/>
            </c:ext>
          </c:extLst>
        </c:ser>
        <c:dLbls>
          <c:showLegendKey val="0"/>
          <c:showVal val="0"/>
          <c:showCatName val="0"/>
          <c:showSerName val="0"/>
          <c:showPercent val="0"/>
          <c:showBubbleSize val="0"/>
        </c:dLbls>
        <c:gapWidth val="150"/>
        <c:axId val="151414272"/>
        <c:axId val="1514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xmlns:c16r2="http://schemas.microsoft.com/office/drawing/2015/06/chart">
            <c:ext xmlns:c16="http://schemas.microsoft.com/office/drawing/2014/chart" uri="{C3380CC4-5D6E-409C-BE32-E72D297353CC}">
              <c16:uniqueId val="{00000001-3673-41F2-8370-B041339C3498}"/>
            </c:ext>
          </c:extLst>
        </c:ser>
        <c:dLbls>
          <c:showLegendKey val="0"/>
          <c:showVal val="0"/>
          <c:showCatName val="0"/>
          <c:showSerName val="0"/>
          <c:showPercent val="0"/>
          <c:showBubbleSize val="0"/>
        </c:dLbls>
        <c:marker val="1"/>
        <c:smooth val="0"/>
        <c:axId val="151414272"/>
        <c:axId val="151409568"/>
      </c:lineChart>
      <c:dateAx>
        <c:axId val="151414272"/>
        <c:scaling>
          <c:orientation val="minMax"/>
        </c:scaling>
        <c:delete val="1"/>
        <c:axPos val="b"/>
        <c:numFmt formatCode="&quot;H&quot;yy" sourceLinked="1"/>
        <c:majorTickMark val="none"/>
        <c:minorTickMark val="none"/>
        <c:tickLblPos val="none"/>
        <c:crossAx val="151409568"/>
        <c:crosses val="autoZero"/>
        <c:auto val="1"/>
        <c:lblOffset val="100"/>
        <c:baseTimeUnit val="years"/>
      </c:dateAx>
      <c:valAx>
        <c:axId val="1514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96.29</c:v>
                </c:pt>
                <c:pt idx="1">
                  <c:v>136.59</c:v>
                </c:pt>
                <c:pt idx="2">
                  <c:v>126.65</c:v>
                </c:pt>
                <c:pt idx="3">
                  <c:v>107.82</c:v>
                </c:pt>
                <c:pt idx="4">
                  <c:v>101.8</c:v>
                </c:pt>
              </c:numCache>
            </c:numRef>
          </c:val>
          <c:extLst xmlns:c16r2="http://schemas.microsoft.com/office/drawing/2015/06/chart">
            <c:ext xmlns:c16="http://schemas.microsoft.com/office/drawing/2014/chart" uri="{C3380CC4-5D6E-409C-BE32-E72D297353CC}">
              <c16:uniqueId val="{00000000-9C72-4A5E-8E80-F47FA3647A34}"/>
            </c:ext>
          </c:extLst>
        </c:ser>
        <c:dLbls>
          <c:showLegendKey val="0"/>
          <c:showVal val="0"/>
          <c:showCatName val="0"/>
          <c:showSerName val="0"/>
          <c:showPercent val="0"/>
          <c:showBubbleSize val="0"/>
        </c:dLbls>
        <c:gapWidth val="150"/>
        <c:axId val="151409960"/>
        <c:axId val="15141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xmlns:c16r2="http://schemas.microsoft.com/office/drawing/2015/06/chart">
            <c:ext xmlns:c16="http://schemas.microsoft.com/office/drawing/2014/chart" uri="{C3380CC4-5D6E-409C-BE32-E72D297353CC}">
              <c16:uniqueId val="{00000001-9C72-4A5E-8E80-F47FA3647A34}"/>
            </c:ext>
          </c:extLst>
        </c:ser>
        <c:dLbls>
          <c:showLegendKey val="0"/>
          <c:showVal val="0"/>
          <c:showCatName val="0"/>
          <c:showSerName val="0"/>
          <c:showPercent val="0"/>
          <c:showBubbleSize val="0"/>
        </c:dLbls>
        <c:marker val="1"/>
        <c:smooth val="0"/>
        <c:axId val="151409960"/>
        <c:axId val="151413880"/>
      </c:lineChart>
      <c:dateAx>
        <c:axId val="151409960"/>
        <c:scaling>
          <c:orientation val="minMax"/>
        </c:scaling>
        <c:delete val="1"/>
        <c:axPos val="b"/>
        <c:numFmt formatCode="&quot;H&quot;yy" sourceLinked="1"/>
        <c:majorTickMark val="none"/>
        <c:minorTickMark val="none"/>
        <c:tickLblPos val="none"/>
        <c:crossAx val="151413880"/>
        <c:crosses val="autoZero"/>
        <c:auto val="1"/>
        <c:lblOffset val="100"/>
        <c:baseTimeUnit val="years"/>
      </c:dateAx>
      <c:valAx>
        <c:axId val="15141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矢巾町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26940</v>
      </c>
      <c r="AM8" s="45"/>
      <c r="AN8" s="45"/>
      <c r="AO8" s="45"/>
      <c r="AP8" s="45"/>
      <c r="AQ8" s="45"/>
      <c r="AR8" s="45"/>
      <c r="AS8" s="45"/>
      <c r="AT8" s="46">
        <f>データ!T6</f>
        <v>67.319999999999993</v>
      </c>
      <c r="AU8" s="46"/>
      <c r="AV8" s="46"/>
      <c r="AW8" s="46"/>
      <c r="AX8" s="46"/>
      <c r="AY8" s="46"/>
      <c r="AZ8" s="46"/>
      <c r="BA8" s="46"/>
      <c r="BB8" s="46">
        <f>データ!U6</f>
        <v>400.18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68.430000000000007</v>
      </c>
      <c r="J10" s="46"/>
      <c r="K10" s="46"/>
      <c r="L10" s="46"/>
      <c r="M10" s="46"/>
      <c r="N10" s="46"/>
      <c r="O10" s="46"/>
      <c r="P10" s="46">
        <f>データ!P6</f>
        <v>81.27</v>
      </c>
      <c r="Q10" s="46"/>
      <c r="R10" s="46"/>
      <c r="S10" s="46"/>
      <c r="T10" s="46"/>
      <c r="U10" s="46"/>
      <c r="V10" s="46"/>
      <c r="W10" s="46">
        <f>データ!Q6</f>
        <v>74.180000000000007</v>
      </c>
      <c r="X10" s="46"/>
      <c r="Y10" s="46"/>
      <c r="Z10" s="46"/>
      <c r="AA10" s="46"/>
      <c r="AB10" s="46"/>
      <c r="AC10" s="46"/>
      <c r="AD10" s="45">
        <f>データ!R6</f>
        <v>3162</v>
      </c>
      <c r="AE10" s="45"/>
      <c r="AF10" s="45"/>
      <c r="AG10" s="45"/>
      <c r="AH10" s="45"/>
      <c r="AI10" s="45"/>
      <c r="AJ10" s="45"/>
      <c r="AK10" s="2"/>
      <c r="AL10" s="45">
        <f>データ!V6</f>
        <v>21693</v>
      </c>
      <c r="AM10" s="45"/>
      <c r="AN10" s="45"/>
      <c r="AO10" s="45"/>
      <c r="AP10" s="45"/>
      <c r="AQ10" s="45"/>
      <c r="AR10" s="45"/>
      <c r="AS10" s="45"/>
      <c r="AT10" s="46">
        <f>データ!W6</f>
        <v>8.64</v>
      </c>
      <c r="AU10" s="46"/>
      <c r="AV10" s="46"/>
      <c r="AW10" s="46"/>
      <c r="AX10" s="46"/>
      <c r="AY10" s="46"/>
      <c r="AZ10" s="46"/>
      <c r="BA10" s="46"/>
      <c r="BB10" s="46">
        <f>データ!X6</f>
        <v>2510.7600000000002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pYpjBW7nEtEucmph+X1hQwG80m7WYN8j+B8haewB+94uzQkMGgqdjrX+pM8eJ0GpiKYdSRxl/rMroVVPBn+og==" saltValue="woIsu1j4MeU4JE147/R0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33227</v>
      </c>
      <c r="D6" s="19">
        <f t="shared" si="3"/>
        <v>46</v>
      </c>
      <c r="E6" s="19">
        <f t="shared" si="3"/>
        <v>17</v>
      </c>
      <c r="F6" s="19">
        <f t="shared" si="3"/>
        <v>1</v>
      </c>
      <c r="G6" s="19">
        <f t="shared" si="3"/>
        <v>0</v>
      </c>
      <c r="H6" s="19" t="str">
        <f t="shared" si="3"/>
        <v>岩手県　矢巾町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68.430000000000007</v>
      </c>
      <c r="P6" s="20">
        <f t="shared" si="3"/>
        <v>81.27</v>
      </c>
      <c r="Q6" s="20">
        <f t="shared" si="3"/>
        <v>74.180000000000007</v>
      </c>
      <c r="R6" s="20">
        <f t="shared" si="3"/>
        <v>3162</v>
      </c>
      <c r="S6" s="20">
        <f t="shared" si="3"/>
        <v>26940</v>
      </c>
      <c r="T6" s="20">
        <f t="shared" si="3"/>
        <v>67.319999999999993</v>
      </c>
      <c r="U6" s="20">
        <f t="shared" si="3"/>
        <v>400.18</v>
      </c>
      <c r="V6" s="20">
        <f t="shared" si="3"/>
        <v>21693</v>
      </c>
      <c r="W6" s="20">
        <f t="shared" si="3"/>
        <v>8.64</v>
      </c>
      <c r="X6" s="20">
        <f t="shared" si="3"/>
        <v>2510.7600000000002</v>
      </c>
      <c r="Y6" s="21">
        <f>IF(Y7="",NA(),Y7)</f>
        <v>109.77</v>
      </c>
      <c r="Z6" s="21">
        <f t="shared" ref="Z6:AH6" si="4">IF(Z7="",NA(),Z7)</f>
        <v>113.55</v>
      </c>
      <c r="AA6" s="21">
        <f t="shared" si="4"/>
        <v>142.02000000000001</v>
      </c>
      <c r="AB6" s="21">
        <f t="shared" si="4"/>
        <v>126.59</v>
      </c>
      <c r="AC6" s="21">
        <f t="shared" si="4"/>
        <v>121.49</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152.43</v>
      </c>
      <c r="AV6" s="21">
        <f t="shared" ref="AV6:BD6" si="6">IF(AV7="",NA(),AV7)</f>
        <v>180.5</v>
      </c>
      <c r="AW6" s="21">
        <f t="shared" si="6"/>
        <v>232.1</v>
      </c>
      <c r="AX6" s="21">
        <f t="shared" si="6"/>
        <v>289.69</v>
      </c>
      <c r="AY6" s="21">
        <f t="shared" si="6"/>
        <v>260.13</v>
      </c>
      <c r="AZ6" s="21">
        <f t="shared" si="6"/>
        <v>81.33</v>
      </c>
      <c r="BA6" s="21">
        <f t="shared" si="6"/>
        <v>80.81</v>
      </c>
      <c r="BB6" s="21">
        <f t="shared" si="6"/>
        <v>68.17</v>
      </c>
      <c r="BC6" s="21">
        <f t="shared" si="6"/>
        <v>55.6</v>
      </c>
      <c r="BD6" s="21">
        <f t="shared" si="6"/>
        <v>59.4</v>
      </c>
      <c r="BE6" s="20" t="str">
        <f>IF(BE7="","",IF(BE7="-","【-】","【"&amp;SUBSTITUTE(TEXT(BE7,"#,##0.00"),"-","△")&amp;"】"))</f>
        <v>【71.39】</v>
      </c>
      <c r="BF6" s="21">
        <f>IF(BF7="",NA(),BF7)</f>
        <v>1202.3</v>
      </c>
      <c r="BG6" s="21">
        <f t="shared" ref="BG6:BO6" si="7">IF(BG7="",NA(),BG7)</f>
        <v>1164.55</v>
      </c>
      <c r="BH6" s="21">
        <f t="shared" si="7"/>
        <v>1045.72</v>
      </c>
      <c r="BI6" s="21">
        <f t="shared" si="7"/>
        <v>826.45</v>
      </c>
      <c r="BJ6" s="21">
        <f t="shared" si="7"/>
        <v>811.62</v>
      </c>
      <c r="BK6" s="21">
        <f t="shared" si="7"/>
        <v>799.11</v>
      </c>
      <c r="BL6" s="21">
        <f t="shared" si="7"/>
        <v>768.62</v>
      </c>
      <c r="BM6" s="21">
        <f t="shared" si="7"/>
        <v>789.44</v>
      </c>
      <c r="BN6" s="21">
        <f t="shared" si="7"/>
        <v>789.08</v>
      </c>
      <c r="BO6" s="21">
        <f t="shared" si="7"/>
        <v>747.84</v>
      </c>
      <c r="BP6" s="20" t="str">
        <f>IF(BP7="","",IF(BP7="-","【-】","【"&amp;SUBSTITUTE(TEXT(BP7,"#,##0.00"),"-","△")&amp;"】"))</f>
        <v>【669.11】</v>
      </c>
      <c r="BQ6" s="21">
        <f>IF(BQ7="",NA(),BQ7)</f>
        <v>165.52</v>
      </c>
      <c r="BR6" s="21">
        <f t="shared" ref="BR6:BZ6" si="8">IF(BR7="",NA(),BR7)</f>
        <v>120.32</v>
      </c>
      <c r="BS6" s="21">
        <f t="shared" si="8"/>
        <v>129.37</v>
      </c>
      <c r="BT6" s="21">
        <f t="shared" si="8"/>
        <v>154.15</v>
      </c>
      <c r="BU6" s="21">
        <f t="shared" si="8"/>
        <v>163.08000000000001</v>
      </c>
      <c r="BV6" s="21">
        <f t="shared" si="8"/>
        <v>87.69</v>
      </c>
      <c r="BW6" s="21">
        <f t="shared" si="8"/>
        <v>88.06</v>
      </c>
      <c r="BX6" s="21">
        <f t="shared" si="8"/>
        <v>87.29</v>
      </c>
      <c r="BY6" s="21">
        <f t="shared" si="8"/>
        <v>88.25</v>
      </c>
      <c r="BZ6" s="21">
        <f t="shared" si="8"/>
        <v>90.17</v>
      </c>
      <c r="CA6" s="20" t="str">
        <f>IF(CA7="","",IF(CA7="-","【-】","【"&amp;SUBSTITUTE(TEXT(CA7,"#,##0.00"),"-","△")&amp;"】"))</f>
        <v>【99.73】</v>
      </c>
      <c r="CB6" s="21">
        <f>IF(CB7="",NA(),CB7)</f>
        <v>96.29</v>
      </c>
      <c r="CC6" s="21">
        <f t="shared" ref="CC6:CK6" si="9">IF(CC7="",NA(),CC7)</f>
        <v>136.59</v>
      </c>
      <c r="CD6" s="21">
        <f t="shared" si="9"/>
        <v>126.65</v>
      </c>
      <c r="CE6" s="21">
        <f t="shared" si="9"/>
        <v>107.82</v>
      </c>
      <c r="CF6" s="21">
        <f t="shared" si="9"/>
        <v>101.8</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95.06</v>
      </c>
      <c r="CY6" s="21">
        <f t="shared" ref="CY6:DG6" si="11">IF(CY7="",NA(),CY7)</f>
        <v>94.94</v>
      </c>
      <c r="CZ6" s="21">
        <f t="shared" si="11"/>
        <v>95.07</v>
      </c>
      <c r="DA6" s="21">
        <f t="shared" si="11"/>
        <v>96.32</v>
      </c>
      <c r="DB6" s="21">
        <f t="shared" si="11"/>
        <v>96.72</v>
      </c>
      <c r="DC6" s="21">
        <f t="shared" si="11"/>
        <v>89.68</v>
      </c>
      <c r="DD6" s="21">
        <f t="shared" si="11"/>
        <v>89.79</v>
      </c>
      <c r="DE6" s="21">
        <f t="shared" si="11"/>
        <v>90.42</v>
      </c>
      <c r="DF6" s="21">
        <f t="shared" si="11"/>
        <v>90.72</v>
      </c>
      <c r="DG6" s="21">
        <f t="shared" si="11"/>
        <v>91.07</v>
      </c>
      <c r="DH6" s="20" t="str">
        <f>IF(DH7="","",IF(DH7="-","【-】","【"&amp;SUBSTITUTE(TEXT(DH7,"#,##0.00"),"-","△")&amp;"】"))</f>
        <v>【95.72】</v>
      </c>
      <c r="DI6" s="21">
        <f>IF(DI7="",NA(),DI7)</f>
        <v>11.9</v>
      </c>
      <c r="DJ6" s="21">
        <f t="shared" ref="DJ6:DR6" si="12">IF(DJ7="",NA(),DJ7)</f>
        <v>14.22</v>
      </c>
      <c r="DK6" s="21">
        <f t="shared" si="12"/>
        <v>16.440000000000001</v>
      </c>
      <c r="DL6" s="21">
        <f t="shared" si="12"/>
        <v>18.55</v>
      </c>
      <c r="DM6" s="21">
        <f t="shared" si="12"/>
        <v>20.74</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0">
        <f>IF(EE7="",NA(),EE7)</f>
        <v>0</v>
      </c>
      <c r="EF6" s="21">
        <f t="shared" ref="EF6:EN6" si="14">IF(EF7="",NA(),EF7)</f>
        <v>0.14000000000000001</v>
      </c>
      <c r="EG6" s="21">
        <f t="shared" si="14"/>
        <v>0.1</v>
      </c>
      <c r="EH6" s="21">
        <f t="shared" si="14"/>
        <v>7.0000000000000007E-2</v>
      </c>
      <c r="EI6" s="21">
        <f t="shared" si="14"/>
        <v>0.28999999999999998</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33227</v>
      </c>
      <c r="D7" s="23">
        <v>46</v>
      </c>
      <c r="E7" s="23">
        <v>17</v>
      </c>
      <c r="F7" s="23">
        <v>1</v>
      </c>
      <c r="G7" s="23">
        <v>0</v>
      </c>
      <c r="H7" s="23" t="s">
        <v>96</v>
      </c>
      <c r="I7" s="23" t="s">
        <v>97</v>
      </c>
      <c r="J7" s="23" t="s">
        <v>98</v>
      </c>
      <c r="K7" s="23" t="s">
        <v>99</v>
      </c>
      <c r="L7" s="23" t="s">
        <v>100</v>
      </c>
      <c r="M7" s="23" t="s">
        <v>101</v>
      </c>
      <c r="N7" s="24" t="s">
        <v>102</v>
      </c>
      <c r="O7" s="24">
        <v>68.430000000000007</v>
      </c>
      <c r="P7" s="24">
        <v>81.27</v>
      </c>
      <c r="Q7" s="24">
        <v>74.180000000000007</v>
      </c>
      <c r="R7" s="24">
        <v>3162</v>
      </c>
      <c r="S7" s="24">
        <v>26940</v>
      </c>
      <c r="T7" s="24">
        <v>67.319999999999993</v>
      </c>
      <c r="U7" s="24">
        <v>400.18</v>
      </c>
      <c r="V7" s="24">
        <v>21693</v>
      </c>
      <c r="W7" s="24">
        <v>8.64</v>
      </c>
      <c r="X7" s="24">
        <v>2510.7600000000002</v>
      </c>
      <c r="Y7" s="24">
        <v>109.77</v>
      </c>
      <c r="Z7" s="24">
        <v>113.55</v>
      </c>
      <c r="AA7" s="24">
        <v>142.02000000000001</v>
      </c>
      <c r="AB7" s="24">
        <v>126.59</v>
      </c>
      <c r="AC7" s="24">
        <v>121.49</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152.43</v>
      </c>
      <c r="AV7" s="24">
        <v>180.5</v>
      </c>
      <c r="AW7" s="24">
        <v>232.1</v>
      </c>
      <c r="AX7" s="24">
        <v>289.69</v>
      </c>
      <c r="AY7" s="24">
        <v>260.13</v>
      </c>
      <c r="AZ7" s="24">
        <v>81.33</v>
      </c>
      <c r="BA7" s="24">
        <v>80.81</v>
      </c>
      <c r="BB7" s="24">
        <v>68.17</v>
      </c>
      <c r="BC7" s="24">
        <v>55.6</v>
      </c>
      <c r="BD7" s="24">
        <v>59.4</v>
      </c>
      <c r="BE7" s="24">
        <v>71.39</v>
      </c>
      <c r="BF7" s="24">
        <v>1202.3</v>
      </c>
      <c r="BG7" s="24">
        <v>1164.55</v>
      </c>
      <c r="BH7" s="24">
        <v>1045.72</v>
      </c>
      <c r="BI7" s="24">
        <v>826.45</v>
      </c>
      <c r="BJ7" s="24">
        <v>811.62</v>
      </c>
      <c r="BK7" s="24">
        <v>799.11</v>
      </c>
      <c r="BL7" s="24">
        <v>768.62</v>
      </c>
      <c r="BM7" s="24">
        <v>789.44</v>
      </c>
      <c r="BN7" s="24">
        <v>789.08</v>
      </c>
      <c r="BO7" s="24">
        <v>747.84</v>
      </c>
      <c r="BP7" s="24">
        <v>669.11</v>
      </c>
      <c r="BQ7" s="24">
        <v>165.52</v>
      </c>
      <c r="BR7" s="24">
        <v>120.32</v>
      </c>
      <c r="BS7" s="24">
        <v>129.37</v>
      </c>
      <c r="BT7" s="24">
        <v>154.15</v>
      </c>
      <c r="BU7" s="24">
        <v>163.08000000000001</v>
      </c>
      <c r="BV7" s="24">
        <v>87.69</v>
      </c>
      <c r="BW7" s="24">
        <v>88.06</v>
      </c>
      <c r="BX7" s="24">
        <v>87.29</v>
      </c>
      <c r="BY7" s="24">
        <v>88.25</v>
      </c>
      <c r="BZ7" s="24">
        <v>90.17</v>
      </c>
      <c r="CA7" s="24">
        <v>99.73</v>
      </c>
      <c r="CB7" s="24">
        <v>96.29</v>
      </c>
      <c r="CC7" s="24">
        <v>136.59</v>
      </c>
      <c r="CD7" s="24">
        <v>126.65</v>
      </c>
      <c r="CE7" s="24">
        <v>107.82</v>
      </c>
      <c r="CF7" s="24">
        <v>101.8</v>
      </c>
      <c r="CG7" s="24">
        <v>180.07</v>
      </c>
      <c r="CH7" s="24">
        <v>179.32</v>
      </c>
      <c r="CI7" s="24">
        <v>176.67</v>
      </c>
      <c r="CJ7" s="24">
        <v>176.37</v>
      </c>
      <c r="CK7" s="24">
        <v>173.17</v>
      </c>
      <c r="CL7" s="24">
        <v>134.97999999999999</v>
      </c>
      <c r="CM7" s="24" t="s">
        <v>102</v>
      </c>
      <c r="CN7" s="24" t="s">
        <v>102</v>
      </c>
      <c r="CO7" s="24" t="s">
        <v>102</v>
      </c>
      <c r="CP7" s="24" t="s">
        <v>102</v>
      </c>
      <c r="CQ7" s="24" t="s">
        <v>102</v>
      </c>
      <c r="CR7" s="24">
        <v>58.4</v>
      </c>
      <c r="CS7" s="24">
        <v>58</v>
      </c>
      <c r="CT7" s="24">
        <v>57.42</v>
      </c>
      <c r="CU7" s="24">
        <v>56.72</v>
      </c>
      <c r="CV7" s="24">
        <v>56.43</v>
      </c>
      <c r="CW7" s="24">
        <v>59.99</v>
      </c>
      <c r="CX7" s="24">
        <v>95.06</v>
      </c>
      <c r="CY7" s="24">
        <v>94.94</v>
      </c>
      <c r="CZ7" s="24">
        <v>95.07</v>
      </c>
      <c r="DA7" s="24">
        <v>96.32</v>
      </c>
      <c r="DB7" s="24">
        <v>96.72</v>
      </c>
      <c r="DC7" s="24">
        <v>89.68</v>
      </c>
      <c r="DD7" s="24">
        <v>89.79</v>
      </c>
      <c r="DE7" s="24">
        <v>90.42</v>
      </c>
      <c r="DF7" s="24">
        <v>90.72</v>
      </c>
      <c r="DG7" s="24">
        <v>91.07</v>
      </c>
      <c r="DH7" s="24">
        <v>95.72</v>
      </c>
      <c r="DI7" s="24">
        <v>11.9</v>
      </c>
      <c r="DJ7" s="24">
        <v>14.22</v>
      </c>
      <c r="DK7" s="24">
        <v>16.440000000000001</v>
      </c>
      <c r="DL7" s="24">
        <v>18.55</v>
      </c>
      <c r="DM7" s="24">
        <v>20.74</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v>
      </c>
      <c r="EF7" s="24">
        <v>0.14000000000000001</v>
      </c>
      <c r="EG7" s="24">
        <v>0.1</v>
      </c>
      <c r="EH7" s="24">
        <v>7.0000000000000007E-2</v>
      </c>
      <c r="EI7" s="24">
        <v>0.28999999999999998</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2023-01-23T08:24:49Z</cp:lastPrinted>
  <dcterms:created xsi:type="dcterms:W3CDTF">2023-01-12T23:26:29Z</dcterms:created>
  <dcterms:modified xsi:type="dcterms:W3CDTF">2023-01-24T07:19:18Z</dcterms:modified>
  <cp:category/>
</cp:coreProperties>
</file>