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xc15CCQp7yYxtew6BgqYfpa+kr6OdcUqt77d6yEdE2FCc4ge6F5zbU4PL9tqDvOBVGqYCYy0c9BDI1I1Y/beQ==" workbookSaltValue="DP3pyW6dKi+AArFluxPR8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<sst xmlns="http://schemas.openxmlformats.org/spreadsheetml/2006/main" count="228" uniqueCount="115">
  <si>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</si>
  <si>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</si>
  <si>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</si>
  <si>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</si>
  <si>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</si>
  <si>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</si>
  <si>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</si>
  <si>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</si>
  <si>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</si>
  <si>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</si>
  <si>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</si>
  <si>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</si>
  <si>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</si>
  <si>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</si>
  <si>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</si>
  <si>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</si>
  <si>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</si>
  <si>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</si>
  <si>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</si>
  <si>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</si>
  <si>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</si>
  <si>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</si>
  <si>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</si>
  <si>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</si>
  <si>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</si>
  <si>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</si>
  <si>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</si>
  <si>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</si>
  <si>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</si>
  <si>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</si>
  <si>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</si>
  <si>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</si>
  <si>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</si>
  <si>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</si>
  <si>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</si>
  <si>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</si>
  <si>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</si>
  <si>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</si>
  <si>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</si>
  <si>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</si>
  <si>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</si>
  <si>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</si>
  <si>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</si>
  <si>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</si>
  <si>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</si>
  <si>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</si>
  <si>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</si>
  <si>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</si>
  <si>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</si>
  <si>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</si>
  <si>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</si>
  <si>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</si>
  <si>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</si>
  <si>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</si>
  <si>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</si>
  <si>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</si>
  <si>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</si>
  <si>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</si>
  <si>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</si>
  <si>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</si>
  <si>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</si>
  <si>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</si>
  <si>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</si>
  <si>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</si>
  <si>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</si>
  <si>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</si>
  <si>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</si>
  <si>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</si>
  <si>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</si>
  <si>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</si>
  <si>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</si>
  <si>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</si>
  <si>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</si>
  <si>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</si>
  <si>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</si>
  <si>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</si>
  <si>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</si>
  <si>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</si>
  <si>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</si>
  <si>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</si>
  <si>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</si>
  <si>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</si>
  <si>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</si>
  <si>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</si>
  <si>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</si>
  <si>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</si>
  <si>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</si>
  <si>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</si>
  <si>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</si>
  <si>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</si>
  <si>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</si>
  <si>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</si>
  <si>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</si>
  <si>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岩手町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</si>
  <si>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</si>
  <si>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</si>
  <si>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</si>
  <si>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</si>
  <si>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</si>
  <si>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</si>
  <si>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</si>
  <si>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</si>
  <si>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</si>
  <si>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</si>
  <si>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</si>
  <si>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</si>
  <si>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</si>
  <si>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</si>
  <si>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</si>
  <si>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</si>
  <si>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</si>
  <si>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</si>
  <si>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①経常収支比率は赤字決算となり100％を割り込んでいます。費用を料金収入等で賄えておらず、健全経営のための資金確保に向けた取り組みが必要です。
 ②累積欠損金比率は令和元年度から3年度まで赤字決算が続き欠損金が増加しています。令和４年度から料金改定を実施することにより、収支の黒字化、欠損金の解消を図ります。
 ③流動比率は、当町では債務支払高が大きいため、平均に比べ低い比率となっています。
 ④企業債残高対給水収益比率は、平均より高く、債務返済の負担が大きいことを示しています。
 ⑤料金回収率は100％未満であり、料金収入が十分ではないといえます。令和４年度からの料金改定で改善を図ります。
 ⑥給水原価は、当町では高低差が多い地形のためポンプ施設が多く、また川水を利用しているなどの理由により平均よりコスト高となっています。
 ⑦施設利用率は全国平均より低い水準にあります。今後更に給水需要の減小が見込まれるため、適正規模の検証、アセットマネジメントに基づく施設更新計画により効率化に努めます。
　⑧有収率は、類似団体と比べると高めですが、全国平均より低い水準にあり、前年に比べ無効水量が増加したことから有収率の低下となりました。漏水調査の継続と修繕を行い有収率の向上に努めます。</t>
    <rPh sb="9" eb="11">
      <t>アカジ</t>
    </rPh>
    <rPh sb="11" eb="13">
      <t>ケッサン</t>
    </rPh>
    <rPh sb="21" eb="22">
      <t>ワ</t>
    </rPh>
    <rPh sb="23" eb="24">
      <t>コ</t>
    </rPh>
    <rPh sb="39" eb="40">
      <t>マカナ</t>
    </rPh>
    <rPh sb="46" eb="48">
      <t>ケンゼン</t>
    </rPh>
    <rPh sb="48" eb="50">
      <t>ケイエイ</t>
    </rPh>
    <rPh sb="54" eb="56">
      <t>シキン</t>
    </rPh>
    <rPh sb="56" eb="58">
      <t>カクホ</t>
    </rPh>
    <rPh sb="59" eb="60">
      <t>ム</t>
    </rPh>
    <rPh sb="62" eb="63">
      <t>ト</t>
    </rPh>
    <rPh sb="64" eb="65">
      <t>ク</t>
    </rPh>
    <rPh sb="67" eb="69">
      <t>ヒツヨウ</t>
    </rPh>
    <rPh sb="83" eb="85">
      <t>レイワ</t>
    </rPh>
    <rPh sb="85" eb="87">
      <t>ガンネン</t>
    </rPh>
    <rPh sb="87" eb="88">
      <t>ド</t>
    </rPh>
    <rPh sb="91" eb="93">
      <t>ネンド</t>
    </rPh>
    <rPh sb="95" eb="97">
      <t>アカジ</t>
    </rPh>
    <rPh sb="97" eb="99">
      <t>ケッサン</t>
    </rPh>
    <rPh sb="100" eb="101">
      <t>ツヅ</t>
    </rPh>
    <rPh sb="102" eb="105">
      <t>ケッソンキン</t>
    </rPh>
    <rPh sb="106" eb="107">
      <t>ゾウ</t>
    </rPh>
    <rPh sb="107" eb="108">
      <t>カ</t>
    </rPh>
    <rPh sb="121" eb="123">
      <t>リョウキン</t>
    </rPh>
    <rPh sb="123" eb="125">
      <t>カイテイ</t>
    </rPh>
    <rPh sb="126" eb="128">
      <t>ジッシ</t>
    </rPh>
    <rPh sb="136" eb="138">
      <t>シュウシ</t>
    </rPh>
    <rPh sb="139" eb="142">
      <t>クロジカ</t>
    </rPh>
    <rPh sb="143" eb="146">
      <t>ケッソンキン</t>
    </rPh>
    <rPh sb="147" eb="149">
      <t>カイショウ</t>
    </rPh>
    <rPh sb="150" eb="151">
      <t>ハカ</t>
    </rPh>
    <rPh sb="278" eb="280">
      <t>レイワ</t>
    </rPh>
    <rPh sb="281" eb="282">
      <t>ネン</t>
    </rPh>
    <rPh sb="282" eb="283">
      <t>ド</t>
    </rPh>
    <rPh sb="286" eb="288">
      <t>リョウキン</t>
    </rPh>
    <rPh sb="288" eb="290">
      <t>カイテイ</t>
    </rPh>
    <rPh sb="291" eb="293">
      <t>カイゼン</t>
    </rPh>
    <rPh sb="294" eb="295">
      <t>ハカ</t>
    </rPh>
    <rPh sb="326" eb="328">
      <t>シセツ</t>
    </rPh>
    <rPh sb="376" eb="378">
      <t>ゼンコク</t>
    </rPh>
    <rPh sb="378" eb="380">
      <t>ヘイキン</t>
    </rPh>
    <rPh sb="382" eb="383">
      <t>ヒク</t>
    </rPh>
    <rPh sb="384" eb="386">
      <t>スイジュン</t>
    </rPh>
    <rPh sb="392" eb="394">
      <t>コンゴ</t>
    </rPh>
    <rPh sb="394" eb="395">
      <t>サラ</t>
    </rPh>
    <rPh sb="396" eb="398">
      <t>キュウスイ</t>
    </rPh>
    <rPh sb="398" eb="400">
      <t>ジュヨウ</t>
    </rPh>
    <rPh sb="401" eb="402">
      <t>ゲン</t>
    </rPh>
    <rPh sb="402" eb="403">
      <t>ショウ</t>
    </rPh>
    <rPh sb="404" eb="406">
      <t>ミコ</t>
    </rPh>
    <rPh sb="412" eb="414">
      <t>テキセイ</t>
    </rPh>
    <rPh sb="414" eb="416">
      <t>キボ</t>
    </rPh>
    <rPh sb="417" eb="419">
      <t>ケンショウ</t>
    </rPh>
    <rPh sb="431" eb="432">
      <t>モト</t>
    </rPh>
    <rPh sb="434" eb="436">
      <t>シセツ</t>
    </rPh>
    <rPh sb="436" eb="438">
      <t>コウシン</t>
    </rPh>
    <rPh sb="438" eb="440">
      <t>ケイカク</t>
    </rPh>
    <rPh sb="443" eb="446">
      <t>コウリツカ</t>
    </rPh>
    <rPh sb="447" eb="448">
      <t>ツト</t>
    </rPh>
    <rPh sb="460" eb="462">
      <t>ルイジ</t>
    </rPh>
    <rPh sb="462" eb="464">
      <t>ダンタイ</t>
    </rPh>
    <rPh sb="465" eb="466">
      <t>クラ</t>
    </rPh>
    <rPh sb="469" eb="470">
      <t>タカ</t>
    </rPh>
    <rPh sb="475" eb="477">
      <t>ゼンコク</t>
    </rPh>
    <rPh sb="477" eb="479">
      <t>ヘイキン</t>
    </rPh>
    <rPh sb="481" eb="482">
      <t>ヒク</t>
    </rPh>
    <rPh sb="483" eb="485">
      <t>スイジュン</t>
    </rPh>
    <rPh sb="489" eb="491">
      <t>ゼンネン</t>
    </rPh>
    <rPh sb="492" eb="493">
      <t>クラ</t>
    </rPh>
    <rPh sb="494" eb="496">
      <t>ムコウ</t>
    </rPh>
    <rPh sb="496" eb="498">
      <t>スイリョウ</t>
    </rPh>
    <rPh sb="499" eb="500">
      <t>ゾウ</t>
    </rPh>
    <rPh sb="500" eb="501">
      <t>カ</t>
    </rPh>
    <rPh sb="507" eb="509">
      <t>ユウシュウ</t>
    </rPh>
    <rPh sb="509" eb="510">
      <t>リツ</t>
    </rPh>
    <rPh sb="511" eb="513">
      <t>テイカ</t>
    </rPh>
    <rPh sb="525" eb="527">
      <t>ケイゾク</t>
    </rPh>
    <rPh sb="528" eb="530">
      <t>シュウゼン</t>
    </rPh>
    <rPh sb="531" eb="532">
      <t>オコナ</t>
    </rPh>
    <rPh sb="533" eb="535">
      <t>ユウシュウ</t>
    </rPh>
    <rPh sb="535" eb="536">
      <t>リツ</t>
    </rPh>
    <rPh sb="537" eb="539">
      <t>コウジョウ</t>
    </rPh>
    <rPh sb="540" eb="541">
      <t>ツト</t>
    </rPh>
    <phoneticPr fontId="4"/>
  </si>
  <si>
    <t xml:space="preserve"> ①有形固定資産減価償却率は、資産全体がどれだけ古くなっているかで、更新の必要性を表しています。当町は約57％となっており平均よりやや老朽化が進んでいる状況です。
 ②管路経年化率は、耐用年数を超えた管路の割合で、管路の老朽化の度合いを示しています。耐用年数を超えた管路については、アセットマネジメント等の計画に基づきながら老朽管更新を進めます。
 ③管路更新率は、その年度に更新した管路の延長割合で、管路の更新ペースや更新状況を把握することができます。当町では平成28年度より計画的な更新を行っています。</t>
    <rPh sb="51" eb="52">
      <t>ヤク</t>
    </rPh>
    <rPh sb="125" eb="127">
      <t>タイヨウ</t>
    </rPh>
    <rPh sb="127" eb="129">
      <t>ネンスウ</t>
    </rPh>
    <rPh sb="130" eb="131">
      <t>コ</t>
    </rPh>
    <rPh sb="133" eb="134">
      <t>カン</t>
    </rPh>
    <rPh sb="134" eb="135">
      <t>ロ</t>
    </rPh>
    <rPh sb="151" eb="152">
      <t>トウ</t>
    </rPh>
    <rPh sb="153" eb="155">
      <t>ケイカク</t>
    </rPh>
    <rPh sb="156" eb="157">
      <t>モト</t>
    </rPh>
    <rPh sb="162" eb="164">
      <t>ロウキュウ</t>
    </rPh>
    <rPh sb="164" eb="165">
      <t>カン</t>
    </rPh>
    <rPh sb="165" eb="167">
      <t>コウシン</t>
    </rPh>
    <rPh sb="168" eb="169">
      <t>スス</t>
    </rPh>
    <phoneticPr fontId="4"/>
  </si>
  <si>
    <t>　当町は地形及びその他の要因等により費用がかさみ、また企業債（債務）の負担が大きいことから経営状態が厳しく、資金も徐々に減少している状況です。
　また施設等の老朽化は、今後は大幅な更新が必要となることが見込まれます。
　現在の人口減少社会において、今後、料金収入の減少により経営状況が厳しくなるなか、更新費用も確保しなければならないことから、経営の効率化及び適切な更新計画の策定・実行が必要となります。
　令和４年度から料金改定を実施しており、経営状況を勘案しながら数年かけて段階的に値上げ改定をする予定です。
　収支の黒字化、資金確保に向けた取り組みを進めていきます。</t>
    <rPh sb="203" eb="205">
      <t>レイワ</t>
    </rPh>
    <rPh sb="206" eb="207">
      <t>ネン</t>
    </rPh>
    <rPh sb="207" eb="208">
      <t>ド</t>
    </rPh>
    <rPh sb="210" eb="212">
      <t>リョウキン</t>
    </rPh>
    <rPh sb="212" eb="214">
      <t>カイテイ</t>
    </rPh>
    <rPh sb="215" eb="217">
      <t>ジッシ</t>
    </rPh>
    <rPh sb="222" eb="224">
      <t>ケイエイ</t>
    </rPh>
    <rPh sb="224" eb="226">
      <t>ジョウキョウ</t>
    </rPh>
    <rPh sb="227" eb="229">
      <t>カンアン</t>
    </rPh>
    <rPh sb="233" eb="235">
      <t>スウネン</t>
    </rPh>
    <rPh sb="238" eb="241">
      <t>ダンカイテキ</t>
    </rPh>
    <rPh sb="242" eb="244">
      <t>ネア</t>
    </rPh>
    <rPh sb="245" eb="247">
      <t>カイテイ</t>
    </rPh>
    <rPh sb="250" eb="252">
      <t>ヨテイ</t>
    </rPh>
    <rPh sb="257" eb="259">
      <t>シュウシ</t>
    </rPh>
    <rPh sb="260" eb="263">
      <t>クロジカ</t>
    </rPh>
    <rPh sb="264" eb="266">
      <t>シキン</t>
    </rPh>
    <rPh sb="266" eb="268">
      <t>カクホ</t>
    </rPh>
    <rPh sb="269" eb="270">
      <t>ム</t>
    </rPh>
    <rPh sb="272" eb="273">
      <t>ト</t>
    </rPh>
    <rPh sb="274" eb="275">
      <t>ク</t>
    </rPh>
    <rPh sb="277" eb="27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</si>
</sst>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0.63</c:v>
                </c:pt>
                <c:pt idx="1">
                  <c:v>1.49</c:v>
                </c:pt>
                <c:pt idx="2">
                  <c:v>2.02</c:v>
                </c:pt>
                <c:pt idx="3">
                  <c:v>1.96</c:v>
                </c:pt>
                <c:pt idx="4">
                  <c:v>0.36</c:v>
                </c:pt>
              </c:numCache>
            </c:numRef>
          </c:val>
          <c:extLst xmlns:c16r2="http://schemas.microsoft.com/office/drawing/2015/06/chart">
            <c:ext xmlns:c16="http://schemas.microsoft.com/office/drawing/2014/chart" uri="{C3380CC4-5D6E-409C-BE32-E72D297353CC}">
              <c16:uniqueId val="{00000000-7C93-4D78-88FA-31AEFE6FD3EB}"/>
            </c:ext>
          </c:extLst>
        </c:ser>
        <c:dLbls>
          <c:showLegendKey val="0"/>
          <c:showVal val="0"/>
          <c:showCatName val="0"/>
          <c:showSerName val="0"/>
          <c:showPercent val="0"/>
          <c:showBubbleSize val="0"/>
        </c:dLbls>
        <c:gapWidth val="150"/>
        <c:axId val="104061184"/>
        <c:axId val="10479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xmlns:c16r2="http://schemas.microsoft.com/office/drawing/2015/06/chart">
            <c:ext xmlns:c16="http://schemas.microsoft.com/office/drawing/2014/chart" uri="{C3380CC4-5D6E-409C-BE32-E72D297353CC}">
              <c16:uniqueId val="{00000001-7C93-4D78-88FA-31AEFE6FD3EB}"/>
            </c:ext>
          </c:extLst>
        </c:ser>
        <c:dLbls>
          <c:showLegendKey val="0"/>
          <c:showVal val="0"/>
          <c:showCatName val="0"/>
          <c:showSerName val="0"/>
          <c:showPercent val="0"/>
          <c:showBubbleSize val="0"/>
        </c:dLbls>
        <c:marker val="1"/>
        <c:smooth val="0"/>
        <c:axId val="104061184"/>
        <c:axId val="104796544"/>
      </c:lineChart>
      <c:dateAx>
        <c:axId val="104061184"/>
        <c:scaling>
          <c:orientation val="minMax"/>
        </c:scaling>
        <c:delete val="1"/>
        <c:axPos val="b"/>
        <c:numFmt formatCode="&quot;H&quot;yy" sourceLinked="1"/>
        <c:majorTickMark val="none"/>
        <c:minorTickMark val="none"/>
        <c:tickLblPos val="none"/>
        <c:crossAx val="104796544"/>
        <c:crosses val="autoZero"/>
        <c:auto val="1"/>
        <c:lblOffset val="100"/>
        <c:baseTimeUnit val="years"/>
      </c:dateAx>
      <c:valAx>
        <c:axId val="1047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52.32</c:v>
                </c:pt>
                <c:pt idx="1">
                  <c:v>52.46</c:v>
                </c:pt>
                <c:pt idx="2">
                  <c:v>49.65</c:v>
                </c:pt>
                <c:pt idx="3">
                  <c:v>49.79</c:v>
                </c:pt>
                <c:pt idx="4">
                  <c:v>50.83</c:v>
                </c:pt>
              </c:numCache>
            </c:numRef>
          </c:val>
          <c:extLst xmlns:c16r2="http://schemas.microsoft.com/office/drawing/2015/06/chart">
            <c:ext xmlns:c16="http://schemas.microsoft.com/office/drawing/2014/chart" uri="{C3380CC4-5D6E-409C-BE32-E72D297353CC}">
              <c16:uniqueId val="{00000000-D144-4AA7-8C52-060086C4D9DF}"/>
            </c:ext>
          </c:extLst>
        </c:ser>
        <c:dLbls>
          <c:showLegendKey val="0"/>
          <c:showVal val="0"/>
          <c:showCatName val="0"/>
          <c:showSerName val="0"/>
          <c:showPercent val="0"/>
          <c:showBubbleSize val="0"/>
        </c:dLbls>
        <c:gapWidth val="150"/>
        <c:axId val="105232640"/>
        <c:axId val="10523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xmlns:c16r2="http://schemas.microsoft.com/office/drawing/2015/06/chart">
            <c:ext xmlns:c16="http://schemas.microsoft.com/office/drawing/2014/chart" uri="{C3380CC4-5D6E-409C-BE32-E72D297353CC}">
              <c16:uniqueId val="{00000001-D144-4AA7-8C52-060086C4D9DF}"/>
            </c:ext>
          </c:extLst>
        </c:ser>
        <c:dLbls>
          <c:showLegendKey val="0"/>
          <c:showVal val="0"/>
          <c:showCatName val="0"/>
          <c:showSerName val="0"/>
          <c:showPercent val="0"/>
          <c:showBubbleSize val="0"/>
        </c:dLbls>
        <c:marker val="1"/>
        <c:smooth val="0"/>
        <c:axId val="105232640"/>
        <c:axId val="105238912"/>
      </c:lineChart>
      <c:dateAx>
        <c:axId val="105232640"/>
        <c:scaling>
          <c:orientation val="minMax"/>
        </c:scaling>
        <c:delete val="1"/>
        <c:axPos val="b"/>
        <c:numFmt formatCode="&quot;H&quot;yy" sourceLinked="1"/>
        <c:majorTickMark val="none"/>
        <c:minorTickMark val="none"/>
        <c:tickLblPos val="none"/>
        <c:crossAx val="105238912"/>
        <c:crosses val="autoZero"/>
        <c:auto val="1"/>
        <c:lblOffset val="100"/>
        <c:baseTimeUnit val="years"/>
      </c:dateAx>
      <c:valAx>
        <c:axId val="1052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84.33</c:v>
                </c:pt>
                <c:pt idx="1">
                  <c:v>81.84</c:v>
                </c:pt>
                <c:pt idx="2">
                  <c:v>83.12</c:v>
                </c:pt>
                <c:pt idx="3">
                  <c:v>82.98</c:v>
                </c:pt>
                <c:pt idx="4">
                  <c:v>80.83</c:v>
                </c:pt>
              </c:numCache>
            </c:numRef>
          </c:val>
          <c:extLst xmlns:c16r2="http://schemas.microsoft.com/office/drawing/2015/06/chart">
            <c:ext xmlns:c16="http://schemas.microsoft.com/office/drawing/2014/chart" uri="{C3380CC4-5D6E-409C-BE32-E72D297353CC}">
              <c16:uniqueId val="{00000000-1483-47EE-86BD-5CB4BDAE198E}"/>
            </c:ext>
          </c:extLst>
        </c:ser>
        <c:dLbls>
          <c:showLegendKey val="0"/>
          <c:showVal val="0"/>
          <c:showCatName val="0"/>
          <c:showSerName val="0"/>
          <c:showPercent val="0"/>
          <c:showBubbleSize val="0"/>
        </c:dLbls>
        <c:gapWidth val="150"/>
        <c:axId val="105335424"/>
        <c:axId val="10534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xmlns:c16r2="http://schemas.microsoft.com/office/drawing/2015/06/chart">
            <c:ext xmlns:c16="http://schemas.microsoft.com/office/drawing/2014/chart" uri="{C3380CC4-5D6E-409C-BE32-E72D297353CC}">
              <c16:uniqueId val="{00000001-1483-47EE-86BD-5CB4BDAE198E}"/>
            </c:ext>
          </c:extLst>
        </c:ser>
        <c:dLbls>
          <c:showLegendKey val="0"/>
          <c:showVal val="0"/>
          <c:showCatName val="0"/>
          <c:showSerName val="0"/>
          <c:showPercent val="0"/>
          <c:showBubbleSize val="0"/>
        </c:dLbls>
        <c:marker val="1"/>
        <c:smooth val="0"/>
        <c:axId val="105335424"/>
        <c:axId val="105349888"/>
      </c:lineChart>
      <c:dateAx>
        <c:axId val="105335424"/>
        <c:scaling>
          <c:orientation val="minMax"/>
        </c:scaling>
        <c:delete val="1"/>
        <c:axPos val="b"/>
        <c:numFmt formatCode="&quot;H&quot;yy" sourceLinked="1"/>
        <c:majorTickMark val="none"/>
        <c:minorTickMark val="none"/>
        <c:tickLblPos val="none"/>
        <c:crossAx val="105349888"/>
        <c:crosses val="autoZero"/>
        <c:auto val="1"/>
        <c:lblOffset val="100"/>
        <c:baseTimeUnit val="years"/>
      </c:dateAx>
      <c:valAx>
        <c:axId val="1053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101.35</c:v>
                </c:pt>
                <c:pt idx="1">
                  <c:v>100.94</c:v>
                </c:pt>
                <c:pt idx="2">
                  <c:v>93.34</c:v>
                </c:pt>
                <c:pt idx="3">
                  <c:v>98.33</c:v>
                </c:pt>
                <c:pt idx="4">
                  <c:v>97.65</c:v>
                </c:pt>
              </c:numCache>
            </c:numRef>
          </c:val>
          <c:extLst xmlns:c16r2="http://schemas.microsoft.com/office/drawing/2015/06/chart">
            <c:ext xmlns:c16="http://schemas.microsoft.com/office/drawing/2014/chart" uri="{C3380CC4-5D6E-409C-BE32-E72D297353CC}">
              <c16:uniqueId val="{00000000-702D-4DD2-8CD8-C3FA8B30E730}"/>
            </c:ext>
          </c:extLst>
        </c:ser>
        <c:dLbls>
          <c:showLegendKey val="0"/>
          <c:showVal val="0"/>
          <c:showCatName val="0"/>
          <c:showSerName val="0"/>
          <c:showPercent val="0"/>
          <c:showBubbleSize val="0"/>
        </c:dLbls>
        <c:gapWidth val="150"/>
        <c:axId val="104835712"/>
        <c:axId val="10484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xmlns:c16r2="http://schemas.microsoft.com/office/drawing/2015/06/chart">
            <c:ext xmlns:c16="http://schemas.microsoft.com/office/drawing/2014/chart" uri="{C3380CC4-5D6E-409C-BE32-E72D297353CC}">
              <c16:uniqueId val="{00000001-702D-4DD2-8CD8-C3FA8B30E730}"/>
            </c:ext>
          </c:extLst>
        </c:ser>
        <c:dLbls>
          <c:showLegendKey val="0"/>
          <c:showVal val="0"/>
          <c:showCatName val="0"/>
          <c:showSerName val="0"/>
          <c:showPercent val="0"/>
          <c:showBubbleSize val="0"/>
        </c:dLbls>
        <c:marker val="1"/>
        <c:smooth val="0"/>
        <c:axId val="104835712"/>
        <c:axId val="104846080"/>
      </c:lineChart>
      <c:dateAx>
        <c:axId val="104835712"/>
        <c:scaling>
          <c:orientation val="minMax"/>
        </c:scaling>
        <c:delete val="1"/>
        <c:axPos val="b"/>
        <c:numFmt formatCode="&quot;H&quot;yy" sourceLinked="1"/>
        <c:majorTickMark val="none"/>
        <c:minorTickMark val="none"/>
        <c:tickLblPos val="none"/>
        <c:crossAx val="104846080"/>
        <c:crosses val="autoZero"/>
        <c:auto val="1"/>
        <c:lblOffset val="100"/>
        <c:baseTimeUnit val="years"/>
      </c:dateAx>
      <c:valAx>
        <c:axId val="10484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8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52.59</c:v>
                </c:pt>
                <c:pt idx="1">
                  <c:v>52.92</c:v>
                </c:pt>
                <c:pt idx="2">
                  <c:v>54.34</c:v>
                </c:pt>
                <c:pt idx="3">
                  <c:v>55.41</c:v>
                </c:pt>
                <c:pt idx="4">
                  <c:v>56.94</c:v>
                </c:pt>
              </c:numCache>
            </c:numRef>
          </c:val>
          <c:extLst xmlns:c16r2="http://schemas.microsoft.com/office/drawing/2015/06/chart">
            <c:ext xmlns:c16="http://schemas.microsoft.com/office/drawing/2014/chart" uri="{C3380CC4-5D6E-409C-BE32-E72D297353CC}">
              <c16:uniqueId val="{00000000-04AA-4A32-B756-D6C89E8025DB}"/>
            </c:ext>
          </c:extLst>
        </c:ser>
        <c:dLbls>
          <c:showLegendKey val="0"/>
          <c:showVal val="0"/>
          <c:showCatName val="0"/>
          <c:showSerName val="0"/>
          <c:showPercent val="0"/>
          <c:showBubbleSize val="0"/>
        </c:dLbls>
        <c:gapWidth val="150"/>
        <c:axId val="104926208"/>
        <c:axId val="10495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xmlns:c16r2="http://schemas.microsoft.com/office/drawing/2015/06/chart">
            <c:ext xmlns:c16="http://schemas.microsoft.com/office/drawing/2014/chart" uri="{C3380CC4-5D6E-409C-BE32-E72D297353CC}">
              <c16:uniqueId val="{00000001-04AA-4A32-B756-D6C89E8025DB}"/>
            </c:ext>
          </c:extLst>
        </c:ser>
        <c:dLbls>
          <c:showLegendKey val="0"/>
          <c:showVal val="0"/>
          <c:showCatName val="0"/>
          <c:showSerName val="0"/>
          <c:showPercent val="0"/>
          <c:showBubbleSize val="0"/>
        </c:dLbls>
        <c:marker val="1"/>
        <c:smooth val="0"/>
        <c:axId val="104926208"/>
        <c:axId val="104957056"/>
      </c:lineChart>
      <c:dateAx>
        <c:axId val="104926208"/>
        <c:scaling>
          <c:orientation val="minMax"/>
        </c:scaling>
        <c:delete val="1"/>
        <c:axPos val="b"/>
        <c:numFmt formatCode="&quot;H&quot;yy" sourceLinked="1"/>
        <c:majorTickMark val="none"/>
        <c:minorTickMark val="none"/>
        <c:tickLblPos val="none"/>
        <c:crossAx val="104957056"/>
        <c:crosses val="autoZero"/>
        <c:auto val="1"/>
        <c:lblOffset val="100"/>
        <c:baseTimeUnit val="years"/>
      </c:dateAx>
      <c:valAx>
        <c:axId val="1049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formatCode="#,##0.00;&quot;△&quot;#,##0.00">
                  <c:v>0</c:v>
                </c:pt>
                <c:pt idx="1">
                  <c:v>1.65</c:v>
                </c:pt>
                <c:pt idx="2">
                  <c:v>3.65</c:v>
                </c:pt>
                <c:pt idx="3">
                  <c:v>6.8</c:v>
                </c:pt>
                <c:pt idx="4">
                  <c:v>5.18</c:v>
                </c:pt>
              </c:numCache>
            </c:numRef>
          </c:val>
          <c:extLst xmlns:c16r2="http://schemas.microsoft.com/office/drawing/2015/06/chart">
            <c:ext xmlns:c16="http://schemas.microsoft.com/office/drawing/2014/chart" uri="{C3380CC4-5D6E-409C-BE32-E72D297353CC}">
              <c16:uniqueId val="{00000000-847C-4B9E-9178-83DDEF9D464F}"/>
            </c:ext>
          </c:extLst>
        </c:ser>
        <c:dLbls>
          <c:showLegendKey val="0"/>
          <c:showVal val="0"/>
          <c:showCatName val="0"/>
          <c:showSerName val="0"/>
          <c:showPercent val="0"/>
          <c:showBubbleSize val="0"/>
        </c:dLbls>
        <c:gapWidth val="150"/>
        <c:axId val="104988032"/>
        <c:axId val="10526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xmlns:c16r2="http://schemas.microsoft.com/office/drawing/2015/06/chart">
            <c:ext xmlns:c16="http://schemas.microsoft.com/office/drawing/2014/chart" uri="{C3380CC4-5D6E-409C-BE32-E72D297353CC}">
              <c16:uniqueId val="{00000001-847C-4B9E-9178-83DDEF9D464F}"/>
            </c:ext>
          </c:extLst>
        </c:ser>
        <c:dLbls>
          <c:showLegendKey val="0"/>
          <c:showVal val="0"/>
          <c:showCatName val="0"/>
          <c:showSerName val="0"/>
          <c:showPercent val="0"/>
          <c:showBubbleSize val="0"/>
        </c:dLbls>
        <c:marker val="1"/>
        <c:smooth val="0"/>
        <c:axId val="104988032"/>
        <c:axId val="105260544"/>
      </c:lineChart>
      <c:dateAx>
        <c:axId val="104988032"/>
        <c:scaling>
          <c:orientation val="minMax"/>
        </c:scaling>
        <c:delete val="1"/>
        <c:axPos val="b"/>
        <c:numFmt formatCode="&quot;H&quot;yy" sourceLinked="1"/>
        <c:majorTickMark val="none"/>
        <c:minorTickMark val="none"/>
        <c:tickLblPos val="none"/>
        <c:crossAx val="105260544"/>
        <c:crosses val="autoZero"/>
        <c:auto val="1"/>
        <c:lblOffset val="100"/>
        <c:baseTimeUnit val="years"/>
      </c:dateAx>
      <c:valAx>
        <c:axId val="1052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formatCode="#,##0.00;&quot;△&quot;#,##0.00;&quot;-&quot;">
                  <c:v>5.43</c:v>
                </c:pt>
                <c:pt idx="3" formatCode="#,##0.00;&quot;△&quot;#,##0.00;&quot;-&quot;">
                  <c:v>7.47</c:v>
                </c:pt>
                <c:pt idx="4" formatCode="#,##0.00;&quot;△&quot;#,##0.00;&quot;-&quot;">
                  <c:v>10.38</c:v>
                </c:pt>
              </c:numCache>
            </c:numRef>
          </c:val>
          <c:extLst xmlns:c16r2="http://schemas.microsoft.com/office/drawing/2015/06/chart">
            <c:ext xmlns:c16="http://schemas.microsoft.com/office/drawing/2014/chart" uri="{C3380CC4-5D6E-409C-BE32-E72D297353CC}">
              <c16:uniqueId val="{00000000-CD81-49CA-BF5A-23B125E40A70}"/>
            </c:ext>
          </c:extLst>
        </c:ser>
        <c:dLbls>
          <c:showLegendKey val="0"/>
          <c:showVal val="0"/>
          <c:showCatName val="0"/>
          <c:showSerName val="0"/>
          <c:showPercent val="0"/>
          <c:showBubbleSize val="0"/>
        </c:dLbls>
        <c:gapWidth val="150"/>
        <c:axId val="105281792"/>
        <c:axId val="10530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xmlns:c16r2="http://schemas.microsoft.com/office/drawing/2015/06/chart">
            <c:ext xmlns:c16="http://schemas.microsoft.com/office/drawing/2014/chart" uri="{C3380CC4-5D6E-409C-BE32-E72D297353CC}">
              <c16:uniqueId val="{00000001-CD81-49CA-BF5A-23B125E40A70}"/>
            </c:ext>
          </c:extLst>
        </c:ser>
        <c:dLbls>
          <c:showLegendKey val="0"/>
          <c:showVal val="0"/>
          <c:showCatName val="0"/>
          <c:showSerName val="0"/>
          <c:showPercent val="0"/>
          <c:showBubbleSize val="0"/>
        </c:dLbls>
        <c:marker val="1"/>
        <c:smooth val="0"/>
        <c:axId val="105281792"/>
        <c:axId val="105300352"/>
      </c:lineChart>
      <c:dateAx>
        <c:axId val="105281792"/>
        <c:scaling>
          <c:orientation val="minMax"/>
        </c:scaling>
        <c:delete val="1"/>
        <c:axPos val="b"/>
        <c:numFmt formatCode="&quot;H&quot;yy" sourceLinked="1"/>
        <c:majorTickMark val="none"/>
        <c:minorTickMark val="none"/>
        <c:tickLblPos val="none"/>
        <c:crossAx val="105300352"/>
        <c:crosses val="autoZero"/>
        <c:auto val="1"/>
        <c:lblOffset val="100"/>
        <c:baseTimeUnit val="years"/>
      </c:dateAx>
      <c:valAx>
        <c:axId val="105300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2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193.51</c:v>
                </c:pt>
                <c:pt idx="1">
                  <c:v>126.87</c:v>
                </c:pt>
                <c:pt idx="2">
                  <c:v>131.28</c:v>
                </c:pt>
                <c:pt idx="3">
                  <c:v>123.78</c:v>
                </c:pt>
                <c:pt idx="4">
                  <c:v>126.17</c:v>
                </c:pt>
              </c:numCache>
            </c:numRef>
          </c:val>
          <c:extLst xmlns:c16r2="http://schemas.microsoft.com/office/drawing/2015/06/chart">
            <c:ext xmlns:c16="http://schemas.microsoft.com/office/drawing/2014/chart" uri="{C3380CC4-5D6E-409C-BE32-E72D297353CC}">
              <c16:uniqueId val="{00000000-02AE-4131-ABF2-3A1BF7B2B96A}"/>
            </c:ext>
          </c:extLst>
        </c:ser>
        <c:dLbls>
          <c:showLegendKey val="0"/>
          <c:showVal val="0"/>
          <c:showCatName val="0"/>
          <c:showSerName val="0"/>
          <c:showPercent val="0"/>
          <c:showBubbleSize val="0"/>
        </c:dLbls>
        <c:gapWidth val="150"/>
        <c:axId val="105011840"/>
        <c:axId val="10501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xmlns:c16r2="http://schemas.microsoft.com/office/drawing/2015/06/chart">
            <c:ext xmlns:c16="http://schemas.microsoft.com/office/drawing/2014/chart" uri="{C3380CC4-5D6E-409C-BE32-E72D297353CC}">
              <c16:uniqueId val="{00000001-02AE-4131-ABF2-3A1BF7B2B96A}"/>
            </c:ext>
          </c:extLst>
        </c:ser>
        <c:dLbls>
          <c:showLegendKey val="0"/>
          <c:showVal val="0"/>
          <c:showCatName val="0"/>
          <c:showSerName val="0"/>
          <c:showPercent val="0"/>
          <c:showBubbleSize val="0"/>
        </c:dLbls>
        <c:marker val="1"/>
        <c:smooth val="0"/>
        <c:axId val="105011840"/>
        <c:axId val="105014016"/>
      </c:lineChart>
      <c:dateAx>
        <c:axId val="105011840"/>
        <c:scaling>
          <c:orientation val="minMax"/>
        </c:scaling>
        <c:delete val="1"/>
        <c:axPos val="b"/>
        <c:numFmt formatCode="&quot;H&quot;yy" sourceLinked="1"/>
        <c:majorTickMark val="none"/>
        <c:minorTickMark val="none"/>
        <c:tickLblPos val="none"/>
        <c:crossAx val="105014016"/>
        <c:crosses val="autoZero"/>
        <c:auto val="1"/>
        <c:lblOffset val="100"/>
        <c:baseTimeUnit val="years"/>
      </c:dateAx>
      <c:valAx>
        <c:axId val="105014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0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752.43</c:v>
                </c:pt>
                <c:pt idx="1">
                  <c:v>758.53</c:v>
                </c:pt>
                <c:pt idx="2">
                  <c:v>742.32</c:v>
                </c:pt>
                <c:pt idx="3">
                  <c:v>708.76</c:v>
                </c:pt>
                <c:pt idx="4">
                  <c:v>676.49</c:v>
                </c:pt>
              </c:numCache>
            </c:numRef>
          </c:val>
          <c:extLst xmlns:c16r2="http://schemas.microsoft.com/office/drawing/2015/06/chart">
            <c:ext xmlns:c16="http://schemas.microsoft.com/office/drawing/2014/chart" uri="{C3380CC4-5D6E-409C-BE32-E72D297353CC}">
              <c16:uniqueId val="{00000000-A966-4528-B2DF-45BEA0512CEA}"/>
            </c:ext>
          </c:extLst>
        </c:ser>
        <c:dLbls>
          <c:showLegendKey val="0"/>
          <c:showVal val="0"/>
          <c:showCatName val="0"/>
          <c:showSerName val="0"/>
          <c:showPercent val="0"/>
          <c:showBubbleSize val="0"/>
        </c:dLbls>
        <c:gapWidth val="150"/>
        <c:axId val="105044992"/>
        <c:axId val="10512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xmlns:c16r2="http://schemas.microsoft.com/office/drawing/2015/06/chart">
            <c:ext xmlns:c16="http://schemas.microsoft.com/office/drawing/2014/chart" uri="{C3380CC4-5D6E-409C-BE32-E72D297353CC}">
              <c16:uniqueId val="{00000001-A966-4528-B2DF-45BEA0512CEA}"/>
            </c:ext>
          </c:extLst>
        </c:ser>
        <c:dLbls>
          <c:showLegendKey val="0"/>
          <c:showVal val="0"/>
          <c:showCatName val="0"/>
          <c:showSerName val="0"/>
          <c:showPercent val="0"/>
          <c:showBubbleSize val="0"/>
        </c:dLbls>
        <c:marker val="1"/>
        <c:smooth val="0"/>
        <c:axId val="105044992"/>
        <c:axId val="105124992"/>
      </c:lineChart>
      <c:dateAx>
        <c:axId val="105044992"/>
        <c:scaling>
          <c:orientation val="minMax"/>
        </c:scaling>
        <c:delete val="1"/>
        <c:axPos val="b"/>
        <c:numFmt formatCode="&quot;H&quot;yy" sourceLinked="1"/>
        <c:majorTickMark val="none"/>
        <c:minorTickMark val="none"/>
        <c:tickLblPos val="none"/>
        <c:crossAx val="105124992"/>
        <c:crosses val="autoZero"/>
        <c:auto val="1"/>
        <c:lblOffset val="100"/>
        <c:baseTimeUnit val="years"/>
      </c:dateAx>
      <c:valAx>
        <c:axId val="105124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0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92.22</c:v>
                </c:pt>
                <c:pt idx="1">
                  <c:v>92.27</c:v>
                </c:pt>
                <c:pt idx="2">
                  <c:v>84.14</c:v>
                </c:pt>
                <c:pt idx="3">
                  <c:v>89.97</c:v>
                </c:pt>
                <c:pt idx="4">
                  <c:v>90.11</c:v>
                </c:pt>
              </c:numCache>
            </c:numRef>
          </c:val>
          <c:extLst xmlns:c16r2="http://schemas.microsoft.com/office/drawing/2015/06/chart">
            <c:ext xmlns:c16="http://schemas.microsoft.com/office/drawing/2014/chart" uri="{C3380CC4-5D6E-409C-BE32-E72D297353CC}">
              <c16:uniqueId val="{00000000-19E3-41A2-BF7D-1229D98E56C3}"/>
            </c:ext>
          </c:extLst>
        </c:ser>
        <c:dLbls>
          <c:showLegendKey val="0"/>
          <c:showVal val="0"/>
          <c:showCatName val="0"/>
          <c:showSerName val="0"/>
          <c:showPercent val="0"/>
          <c:showBubbleSize val="0"/>
        </c:dLbls>
        <c:gapWidth val="150"/>
        <c:axId val="105139584"/>
        <c:axId val="10516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xmlns:c16r2="http://schemas.microsoft.com/office/drawing/2015/06/chart">
            <c:ext xmlns:c16="http://schemas.microsoft.com/office/drawing/2014/chart" uri="{C3380CC4-5D6E-409C-BE32-E72D297353CC}">
              <c16:uniqueId val="{00000001-19E3-41A2-BF7D-1229D98E56C3}"/>
            </c:ext>
          </c:extLst>
        </c:ser>
        <c:dLbls>
          <c:showLegendKey val="0"/>
          <c:showVal val="0"/>
          <c:showCatName val="0"/>
          <c:showSerName val="0"/>
          <c:showPercent val="0"/>
          <c:showBubbleSize val="0"/>
        </c:dLbls>
        <c:marker val="1"/>
        <c:smooth val="0"/>
        <c:axId val="105139584"/>
        <c:axId val="105166336"/>
      </c:lineChart>
      <c:dateAx>
        <c:axId val="105139584"/>
        <c:scaling>
          <c:orientation val="minMax"/>
        </c:scaling>
        <c:delete val="1"/>
        <c:axPos val="b"/>
        <c:numFmt formatCode="&quot;H&quot;yy" sourceLinked="1"/>
        <c:majorTickMark val="none"/>
        <c:minorTickMark val="none"/>
        <c:tickLblPos val="none"/>
        <c:crossAx val="105166336"/>
        <c:crosses val="autoZero"/>
        <c:auto val="1"/>
        <c:lblOffset val="100"/>
        <c:baseTimeUnit val="years"/>
      </c:dateAx>
      <c:valAx>
        <c:axId val="1051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3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243.8</c:v>
                </c:pt>
                <c:pt idx="1">
                  <c:v>244.39</c:v>
                </c:pt>
                <c:pt idx="2">
                  <c:v>268.58999999999997</c:v>
                </c:pt>
                <c:pt idx="3">
                  <c:v>251.09</c:v>
                </c:pt>
                <c:pt idx="4">
                  <c:v>251.2</c:v>
                </c:pt>
              </c:numCache>
            </c:numRef>
          </c:val>
          <c:extLst xmlns:c16r2="http://schemas.microsoft.com/office/drawing/2015/06/chart">
            <c:ext xmlns:c16="http://schemas.microsoft.com/office/drawing/2014/chart" uri="{C3380CC4-5D6E-409C-BE32-E72D297353CC}">
              <c16:uniqueId val="{00000000-5699-4CB0-BE5B-82830D47DF2F}"/>
            </c:ext>
          </c:extLst>
        </c:ser>
        <c:dLbls>
          <c:showLegendKey val="0"/>
          <c:showVal val="0"/>
          <c:showCatName val="0"/>
          <c:showSerName val="0"/>
          <c:showPercent val="0"/>
          <c:showBubbleSize val="0"/>
        </c:dLbls>
        <c:gapWidth val="150"/>
        <c:axId val="105174912"/>
        <c:axId val="10520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xmlns:c16r2="http://schemas.microsoft.com/office/drawing/2015/06/chart">
            <c:ext xmlns:c16="http://schemas.microsoft.com/office/drawing/2014/chart" uri="{C3380CC4-5D6E-409C-BE32-E72D297353CC}">
              <c16:uniqueId val="{00000001-5699-4CB0-BE5B-82830D47DF2F}"/>
            </c:ext>
          </c:extLst>
        </c:ser>
        <c:dLbls>
          <c:showLegendKey val="0"/>
          <c:showVal val="0"/>
          <c:showCatName val="0"/>
          <c:showSerName val="0"/>
          <c:showPercent val="0"/>
          <c:showBubbleSize val="0"/>
        </c:dLbls>
        <c:marker val="1"/>
        <c:smooth val="0"/>
        <c:axId val="105174912"/>
        <c:axId val="105205760"/>
      </c:lineChart>
      <c:dateAx>
        <c:axId val="105174912"/>
        <c:scaling>
          <c:orientation val="minMax"/>
        </c:scaling>
        <c:delete val="1"/>
        <c:axPos val="b"/>
        <c:numFmt formatCode="&quot;H&quot;yy" sourceLinked="1"/>
        <c:majorTickMark val="none"/>
        <c:minorTickMark val="none"/>
        <c:tickLblPos val="none"/>
        <c:crossAx val="105205760"/>
        <c:crosses val="autoZero"/>
        <c:auto val="1"/>
        <c:lblOffset val="100"/>
        <c:baseTimeUnit val="years"/>
      </c:dateAx>
      <c:valAx>
        <c:axId val="1052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岩手県　岩手町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2"/>
      <c r="AL8" s="59">
        <f>データ!$R$6</f>
        <v>12425</v>
      </c>
      <c r="AM8" s="59"/>
      <c r="AN8" s="59"/>
      <c r="AO8" s="59"/>
      <c r="AP8" s="59"/>
      <c r="AQ8" s="59"/>
      <c r="AR8" s="59"/>
      <c r="AS8" s="59"/>
      <c r="AT8" s="56">
        <f>データ!$S$6</f>
        <v>360.46</v>
      </c>
      <c r="AU8" s="57"/>
      <c r="AV8" s="57"/>
      <c r="AW8" s="57"/>
      <c r="AX8" s="57"/>
      <c r="AY8" s="57"/>
      <c r="AZ8" s="57"/>
      <c r="BA8" s="57"/>
      <c r="BB8" s="46">
        <f>データ!$T$6</f>
        <v>34.47</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51.48</v>
      </c>
      <c r="J10" s="57"/>
      <c r="K10" s="57"/>
      <c r="L10" s="57"/>
      <c r="M10" s="57"/>
      <c r="N10" s="57"/>
      <c r="O10" s="58"/>
      <c r="P10" s="46">
        <f>データ!$P$6</f>
        <v>74.59</v>
      </c>
      <c r="Q10" s="46"/>
      <c r="R10" s="46"/>
      <c r="S10" s="46"/>
      <c r="T10" s="46"/>
      <c r="U10" s="46"/>
      <c r="V10" s="46"/>
      <c r="W10" s="59">
        <f>データ!$Q$6</f>
        <v>4172</v>
      </c>
      <c r="X10" s="59"/>
      <c r="Y10" s="59"/>
      <c r="Z10" s="59"/>
      <c r="AA10" s="59"/>
      <c r="AB10" s="59"/>
      <c r="AC10" s="59"/>
      <c r="AD10" s="2"/>
      <c r="AE10" s="2"/>
      <c r="AF10" s="2"/>
      <c r="AG10" s="2"/>
      <c r="AH10" s="2"/>
      <c r="AI10" s="2"/>
      <c r="AJ10" s="2"/>
      <c r="AK10" s="2"/>
      <c r="AL10" s="59">
        <f>データ!$U$6</f>
        <v>9189</v>
      </c>
      <c r="AM10" s="59"/>
      <c r="AN10" s="59"/>
      <c r="AO10" s="59"/>
      <c r="AP10" s="59"/>
      <c r="AQ10" s="59"/>
      <c r="AR10" s="59"/>
      <c r="AS10" s="59"/>
      <c r="AT10" s="56">
        <f>データ!$V$6</f>
        <v>38.840000000000003</v>
      </c>
      <c r="AU10" s="57"/>
      <c r="AV10" s="57"/>
      <c r="AW10" s="57"/>
      <c r="AX10" s="57"/>
      <c r="AY10" s="57"/>
      <c r="AZ10" s="57"/>
      <c r="BA10" s="57"/>
      <c r="BB10" s="46">
        <f>データ!$W$6</f>
        <v>236.59</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114</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6Y0VWxN/jmB/3wqm3Pf7PgwG3z2vjv9YNzdG/ANjE3UYW66xPd2w5oUmztvKjnJBHujJOWgKqA1LxGfDekhTJA==" saltValue="0+4zru/TGfPqKVEu6Tfvd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33031</v>
      </c>
      <c r="D6" s="20">
        <f t="shared" si="3"/>
        <v>46</v>
      </c>
      <c r="E6" s="20">
        <f t="shared" si="3"/>
        <v>1</v>
      </c>
      <c r="F6" s="20">
        <f t="shared" si="3"/>
        <v>0</v>
      </c>
      <c r="G6" s="20">
        <f t="shared" si="3"/>
        <v>1</v>
      </c>
      <c r="H6" s="20" t="str">
        <f t="shared" si="3"/>
        <v>岩手県　岩手町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51.48</v>
      </c>
      <c r="P6" s="21">
        <f t="shared" si="3"/>
        <v>74.59</v>
      </c>
      <c r="Q6" s="21">
        <f t="shared" si="3"/>
        <v>4172</v>
      </c>
      <c r="R6" s="21">
        <f t="shared" si="3"/>
        <v>12425</v>
      </c>
      <c r="S6" s="21">
        <f t="shared" si="3"/>
        <v>360.46</v>
      </c>
      <c r="T6" s="21">
        <f t="shared" si="3"/>
        <v>34.47</v>
      </c>
      <c r="U6" s="21">
        <f t="shared" si="3"/>
        <v>9189</v>
      </c>
      <c r="V6" s="21">
        <f t="shared" si="3"/>
        <v>38.840000000000003</v>
      </c>
      <c r="W6" s="21">
        <f t="shared" si="3"/>
        <v>236.59</v>
      </c>
      <c r="X6" s="22">
        <f>IF(X7="",NA(),X7)</f>
        <v>101.35</v>
      </c>
      <c r="Y6" s="22">
        <f t="shared" ref="Y6:AG6" si="4">IF(Y7="",NA(),Y7)</f>
        <v>100.94</v>
      </c>
      <c r="Z6" s="22">
        <f t="shared" si="4"/>
        <v>93.34</v>
      </c>
      <c r="AA6" s="22">
        <f t="shared" si="4"/>
        <v>98.33</v>
      </c>
      <c r="AB6" s="22">
        <f t="shared" si="4"/>
        <v>97.65</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2">
        <f t="shared" si="5"/>
        <v>5.43</v>
      </c>
      <c r="AL6" s="22">
        <f t="shared" si="5"/>
        <v>7.47</v>
      </c>
      <c r="AM6" s="22">
        <f t="shared" si="5"/>
        <v>10.38</v>
      </c>
      <c r="AN6" s="22">
        <f t="shared" si="5"/>
        <v>16.399999999999999</v>
      </c>
      <c r="AO6" s="22">
        <f t="shared" si="5"/>
        <v>25.66</v>
      </c>
      <c r="AP6" s="22">
        <f t="shared" si="5"/>
        <v>21.69</v>
      </c>
      <c r="AQ6" s="22">
        <f t="shared" si="5"/>
        <v>24.04</v>
      </c>
      <c r="AR6" s="22">
        <f t="shared" si="5"/>
        <v>28.03</v>
      </c>
      <c r="AS6" s="21" t="str">
        <f>IF(AS7="","",IF(AS7="-","【-】","【"&amp;SUBSTITUTE(TEXT(AS7,"#,##0.00"),"-","△")&amp;"】"))</f>
        <v>【1.30】</v>
      </c>
      <c r="AT6" s="22">
        <f>IF(AT7="",NA(),AT7)</f>
        <v>193.51</v>
      </c>
      <c r="AU6" s="22">
        <f t="shared" ref="AU6:BC6" si="6">IF(AU7="",NA(),AU7)</f>
        <v>126.87</v>
      </c>
      <c r="AV6" s="22">
        <f t="shared" si="6"/>
        <v>131.28</v>
      </c>
      <c r="AW6" s="22">
        <f t="shared" si="6"/>
        <v>123.78</v>
      </c>
      <c r="AX6" s="22">
        <f t="shared" si="6"/>
        <v>126.17</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752.43</v>
      </c>
      <c r="BF6" s="22">
        <f t="shared" ref="BF6:BN6" si="7">IF(BF7="",NA(),BF7)</f>
        <v>758.53</v>
      </c>
      <c r="BG6" s="22">
        <f t="shared" si="7"/>
        <v>742.32</v>
      </c>
      <c r="BH6" s="22">
        <f t="shared" si="7"/>
        <v>708.76</v>
      </c>
      <c r="BI6" s="22">
        <f t="shared" si="7"/>
        <v>676.49</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92.22</v>
      </c>
      <c r="BQ6" s="22">
        <f t="shared" ref="BQ6:BY6" si="8">IF(BQ7="",NA(),BQ7)</f>
        <v>92.27</v>
      </c>
      <c r="BR6" s="22">
        <f t="shared" si="8"/>
        <v>84.14</v>
      </c>
      <c r="BS6" s="22">
        <f t="shared" si="8"/>
        <v>89.97</v>
      </c>
      <c r="BT6" s="22">
        <f t="shared" si="8"/>
        <v>90.11</v>
      </c>
      <c r="BU6" s="22">
        <f t="shared" si="8"/>
        <v>87.51</v>
      </c>
      <c r="BV6" s="22">
        <f t="shared" si="8"/>
        <v>84.77</v>
      </c>
      <c r="BW6" s="22">
        <f t="shared" si="8"/>
        <v>87.11</v>
      </c>
      <c r="BX6" s="22">
        <f t="shared" si="8"/>
        <v>82.78</v>
      </c>
      <c r="BY6" s="22">
        <f t="shared" si="8"/>
        <v>84.82</v>
      </c>
      <c r="BZ6" s="21" t="str">
        <f>IF(BZ7="","",IF(BZ7="-","【-】","【"&amp;SUBSTITUTE(TEXT(BZ7,"#,##0.00"),"-","△")&amp;"】"))</f>
        <v>【102.35】</v>
      </c>
      <c r="CA6" s="22">
        <f>IF(CA7="",NA(),CA7)</f>
        <v>243.8</v>
      </c>
      <c r="CB6" s="22">
        <f t="shared" ref="CB6:CJ6" si="9">IF(CB7="",NA(),CB7)</f>
        <v>244.39</v>
      </c>
      <c r="CC6" s="22">
        <f t="shared" si="9"/>
        <v>268.58999999999997</v>
      </c>
      <c r="CD6" s="22">
        <f t="shared" si="9"/>
        <v>251.09</v>
      </c>
      <c r="CE6" s="22">
        <f t="shared" si="9"/>
        <v>251.2</v>
      </c>
      <c r="CF6" s="22">
        <f t="shared" si="9"/>
        <v>218.42</v>
      </c>
      <c r="CG6" s="22">
        <f t="shared" si="9"/>
        <v>227.27</v>
      </c>
      <c r="CH6" s="22">
        <f t="shared" si="9"/>
        <v>223.98</v>
      </c>
      <c r="CI6" s="22">
        <f t="shared" si="9"/>
        <v>225.09</v>
      </c>
      <c r="CJ6" s="22">
        <f t="shared" si="9"/>
        <v>224.82</v>
      </c>
      <c r="CK6" s="21" t="str">
        <f>IF(CK7="","",IF(CK7="-","【-】","【"&amp;SUBSTITUTE(TEXT(CK7,"#,##0.00"),"-","△")&amp;"】"))</f>
        <v>【167.74】</v>
      </c>
      <c r="CL6" s="22">
        <f>IF(CL7="",NA(),CL7)</f>
        <v>52.32</v>
      </c>
      <c r="CM6" s="22">
        <f t="shared" ref="CM6:CU6" si="10">IF(CM7="",NA(),CM7)</f>
        <v>52.46</v>
      </c>
      <c r="CN6" s="22">
        <f t="shared" si="10"/>
        <v>49.65</v>
      </c>
      <c r="CO6" s="22">
        <f t="shared" si="10"/>
        <v>49.79</v>
      </c>
      <c r="CP6" s="22">
        <f t="shared" si="10"/>
        <v>50.83</v>
      </c>
      <c r="CQ6" s="22">
        <f t="shared" si="10"/>
        <v>50.24</v>
      </c>
      <c r="CR6" s="22">
        <f t="shared" si="10"/>
        <v>50.29</v>
      </c>
      <c r="CS6" s="22">
        <f t="shared" si="10"/>
        <v>49.64</v>
      </c>
      <c r="CT6" s="22">
        <f t="shared" si="10"/>
        <v>49.38</v>
      </c>
      <c r="CU6" s="22">
        <f t="shared" si="10"/>
        <v>50.09</v>
      </c>
      <c r="CV6" s="21" t="str">
        <f>IF(CV7="","",IF(CV7="-","【-】","【"&amp;SUBSTITUTE(TEXT(CV7,"#,##0.00"),"-","△")&amp;"】"))</f>
        <v>【60.29】</v>
      </c>
      <c r="CW6" s="22">
        <f>IF(CW7="",NA(),CW7)</f>
        <v>84.33</v>
      </c>
      <c r="CX6" s="22">
        <f t="shared" ref="CX6:DF6" si="11">IF(CX7="",NA(),CX7)</f>
        <v>81.84</v>
      </c>
      <c r="CY6" s="22">
        <f t="shared" si="11"/>
        <v>83.12</v>
      </c>
      <c r="CZ6" s="22">
        <f t="shared" si="11"/>
        <v>82.98</v>
      </c>
      <c r="DA6" s="22">
        <f t="shared" si="11"/>
        <v>80.83</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52.59</v>
      </c>
      <c r="DI6" s="22">
        <f t="shared" ref="DI6:DQ6" si="12">IF(DI7="",NA(),DI7)</f>
        <v>52.92</v>
      </c>
      <c r="DJ6" s="22">
        <f t="shared" si="12"/>
        <v>54.34</v>
      </c>
      <c r="DK6" s="22">
        <f t="shared" si="12"/>
        <v>55.41</v>
      </c>
      <c r="DL6" s="22">
        <f t="shared" si="12"/>
        <v>56.94</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2">
        <f t="shared" ref="DT6:EB6" si="13">IF(DT7="",NA(),DT7)</f>
        <v>1.65</v>
      </c>
      <c r="DU6" s="22">
        <f t="shared" si="13"/>
        <v>3.65</v>
      </c>
      <c r="DV6" s="22">
        <f t="shared" si="13"/>
        <v>6.8</v>
      </c>
      <c r="DW6" s="22">
        <f t="shared" si="13"/>
        <v>5.18</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0.63</v>
      </c>
      <c r="EE6" s="22">
        <f t="shared" ref="EE6:EM6" si="14">IF(EE7="",NA(),EE7)</f>
        <v>1.49</v>
      </c>
      <c r="EF6" s="22">
        <f t="shared" si="14"/>
        <v>2.02</v>
      </c>
      <c r="EG6" s="22">
        <f t="shared" si="14"/>
        <v>1.96</v>
      </c>
      <c r="EH6" s="22">
        <f t="shared" si="14"/>
        <v>0.36</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33031</v>
      </c>
      <c r="D7" s="24">
        <v>46</v>
      </c>
      <c r="E7" s="24">
        <v>1</v>
      </c>
      <c r="F7" s="24">
        <v>0</v>
      </c>
      <c r="G7" s="24">
        <v>1</v>
      </c>
      <c r="H7" s="24" t="s">
        <v>93</v>
      </c>
      <c r="I7" s="24" t="s">
        <v>94</v>
      </c>
      <c r="J7" s="24" t="s">
        <v>95</v>
      </c>
      <c r="K7" s="24" t="s">
        <v>96</v>
      </c>
      <c r="L7" s="24" t="s">
        <v>97</v>
      </c>
      <c r="M7" s="24" t="s">
        <v>98</v>
      </c>
      <c r="N7" s="25" t="s">
        <v>99</v>
      </c>
      <c r="O7" s="25">
        <v>51.48</v>
      </c>
      <c r="P7" s="25">
        <v>74.59</v>
      </c>
      <c r="Q7" s="25">
        <v>4172</v>
      </c>
      <c r="R7" s="25">
        <v>12425</v>
      </c>
      <c r="S7" s="25">
        <v>360.46</v>
      </c>
      <c r="T7" s="25">
        <v>34.47</v>
      </c>
      <c r="U7" s="25">
        <v>9189</v>
      </c>
      <c r="V7" s="25">
        <v>38.840000000000003</v>
      </c>
      <c r="W7" s="25">
        <v>236.59</v>
      </c>
      <c r="X7" s="25">
        <v>101.35</v>
      </c>
      <c r="Y7" s="25">
        <v>100.94</v>
      </c>
      <c r="Z7" s="25">
        <v>93.34</v>
      </c>
      <c r="AA7" s="25">
        <v>98.33</v>
      </c>
      <c r="AB7" s="25">
        <v>97.65</v>
      </c>
      <c r="AC7" s="25">
        <v>104.47</v>
      </c>
      <c r="AD7" s="25">
        <v>103.81</v>
      </c>
      <c r="AE7" s="25">
        <v>104.35</v>
      </c>
      <c r="AF7" s="25">
        <v>105.34</v>
      </c>
      <c r="AG7" s="25">
        <v>105.77</v>
      </c>
      <c r="AH7" s="25">
        <v>111.39</v>
      </c>
      <c r="AI7" s="25">
        <v>0</v>
      </c>
      <c r="AJ7" s="25">
        <v>0</v>
      </c>
      <c r="AK7" s="25">
        <v>5.43</v>
      </c>
      <c r="AL7" s="25">
        <v>7.47</v>
      </c>
      <c r="AM7" s="25">
        <v>10.38</v>
      </c>
      <c r="AN7" s="25">
        <v>16.399999999999999</v>
      </c>
      <c r="AO7" s="25">
        <v>25.66</v>
      </c>
      <c r="AP7" s="25">
        <v>21.69</v>
      </c>
      <c r="AQ7" s="25">
        <v>24.04</v>
      </c>
      <c r="AR7" s="25">
        <v>28.03</v>
      </c>
      <c r="AS7" s="25">
        <v>1.3</v>
      </c>
      <c r="AT7" s="25">
        <v>193.51</v>
      </c>
      <c r="AU7" s="25">
        <v>126.87</v>
      </c>
      <c r="AV7" s="25">
        <v>131.28</v>
      </c>
      <c r="AW7" s="25">
        <v>123.78</v>
      </c>
      <c r="AX7" s="25">
        <v>126.17</v>
      </c>
      <c r="AY7" s="25">
        <v>293.23</v>
      </c>
      <c r="AZ7" s="25">
        <v>300.14</v>
      </c>
      <c r="BA7" s="25">
        <v>301.04000000000002</v>
      </c>
      <c r="BB7" s="25">
        <v>305.08</v>
      </c>
      <c r="BC7" s="25">
        <v>305.33999999999997</v>
      </c>
      <c r="BD7" s="25">
        <v>261.51</v>
      </c>
      <c r="BE7" s="25">
        <v>752.43</v>
      </c>
      <c r="BF7" s="25">
        <v>758.53</v>
      </c>
      <c r="BG7" s="25">
        <v>742.32</v>
      </c>
      <c r="BH7" s="25">
        <v>708.76</v>
      </c>
      <c r="BI7" s="25">
        <v>676.49</v>
      </c>
      <c r="BJ7" s="25">
        <v>542.29999999999995</v>
      </c>
      <c r="BK7" s="25">
        <v>566.65</v>
      </c>
      <c r="BL7" s="25">
        <v>551.62</v>
      </c>
      <c r="BM7" s="25">
        <v>585.59</v>
      </c>
      <c r="BN7" s="25">
        <v>561.34</v>
      </c>
      <c r="BO7" s="25">
        <v>265.16000000000003</v>
      </c>
      <c r="BP7" s="25">
        <v>92.22</v>
      </c>
      <c r="BQ7" s="25">
        <v>92.27</v>
      </c>
      <c r="BR7" s="25">
        <v>84.14</v>
      </c>
      <c r="BS7" s="25">
        <v>89.97</v>
      </c>
      <c r="BT7" s="25">
        <v>90.11</v>
      </c>
      <c r="BU7" s="25">
        <v>87.51</v>
      </c>
      <c r="BV7" s="25">
        <v>84.77</v>
      </c>
      <c r="BW7" s="25">
        <v>87.11</v>
      </c>
      <c r="BX7" s="25">
        <v>82.78</v>
      </c>
      <c r="BY7" s="25">
        <v>84.82</v>
      </c>
      <c r="BZ7" s="25">
        <v>102.35</v>
      </c>
      <c r="CA7" s="25">
        <v>243.8</v>
      </c>
      <c r="CB7" s="25">
        <v>244.39</v>
      </c>
      <c r="CC7" s="25">
        <v>268.58999999999997</v>
      </c>
      <c r="CD7" s="25">
        <v>251.09</v>
      </c>
      <c r="CE7" s="25">
        <v>251.2</v>
      </c>
      <c r="CF7" s="25">
        <v>218.42</v>
      </c>
      <c r="CG7" s="25">
        <v>227.27</v>
      </c>
      <c r="CH7" s="25">
        <v>223.98</v>
      </c>
      <c r="CI7" s="25">
        <v>225.09</v>
      </c>
      <c r="CJ7" s="25">
        <v>224.82</v>
      </c>
      <c r="CK7" s="25">
        <v>167.74</v>
      </c>
      <c r="CL7" s="25">
        <v>52.32</v>
      </c>
      <c r="CM7" s="25">
        <v>52.46</v>
      </c>
      <c r="CN7" s="25">
        <v>49.65</v>
      </c>
      <c r="CO7" s="25">
        <v>49.79</v>
      </c>
      <c r="CP7" s="25">
        <v>50.83</v>
      </c>
      <c r="CQ7" s="25">
        <v>50.24</v>
      </c>
      <c r="CR7" s="25">
        <v>50.29</v>
      </c>
      <c r="CS7" s="25">
        <v>49.64</v>
      </c>
      <c r="CT7" s="25">
        <v>49.38</v>
      </c>
      <c r="CU7" s="25">
        <v>50.09</v>
      </c>
      <c r="CV7" s="25">
        <v>60.29</v>
      </c>
      <c r="CW7" s="25">
        <v>84.33</v>
      </c>
      <c r="CX7" s="25">
        <v>81.84</v>
      </c>
      <c r="CY7" s="25">
        <v>83.12</v>
      </c>
      <c r="CZ7" s="25">
        <v>82.98</v>
      </c>
      <c r="DA7" s="25">
        <v>80.83</v>
      </c>
      <c r="DB7" s="25">
        <v>78.650000000000006</v>
      </c>
      <c r="DC7" s="25">
        <v>77.73</v>
      </c>
      <c r="DD7" s="25">
        <v>78.09</v>
      </c>
      <c r="DE7" s="25">
        <v>78.010000000000005</v>
      </c>
      <c r="DF7" s="25">
        <v>77.599999999999994</v>
      </c>
      <c r="DG7" s="25">
        <v>90.12</v>
      </c>
      <c r="DH7" s="25">
        <v>52.59</v>
      </c>
      <c r="DI7" s="25">
        <v>52.92</v>
      </c>
      <c r="DJ7" s="25">
        <v>54.34</v>
      </c>
      <c r="DK7" s="25">
        <v>55.41</v>
      </c>
      <c r="DL7" s="25">
        <v>56.94</v>
      </c>
      <c r="DM7" s="25">
        <v>45.14</v>
      </c>
      <c r="DN7" s="25">
        <v>45.85</v>
      </c>
      <c r="DO7" s="25">
        <v>47.31</v>
      </c>
      <c r="DP7" s="25">
        <v>47.5</v>
      </c>
      <c r="DQ7" s="25">
        <v>48.41</v>
      </c>
      <c r="DR7" s="25">
        <v>50.88</v>
      </c>
      <c r="DS7" s="25">
        <v>0</v>
      </c>
      <c r="DT7" s="25">
        <v>1.65</v>
      </c>
      <c r="DU7" s="25">
        <v>3.65</v>
      </c>
      <c r="DV7" s="25">
        <v>6.8</v>
      </c>
      <c r="DW7" s="25">
        <v>5.18</v>
      </c>
      <c r="DX7" s="25">
        <v>13.58</v>
      </c>
      <c r="DY7" s="25">
        <v>14.13</v>
      </c>
      <c r="DZ7" s="25">
        <v>16.77</v>
      </c>
      <c r="EA7" s="25">
        <v>17.399999999999999</v>
      </c>
      <c r="EB7" s="25">
        <v>18.64</v>
      </c>
      <c r="EC7" s="25">
        <v>22.3</v>
      </c>
      <c r="ED7" s="25">
        <v>0.63</v>
      </c>
      <c r="EE7" s="25">
        <v>1.49</v>
      </c>
      <c r="EF7" s="25">
        <v>2.02</v>
      </c>
      <c r="EG7" s="25">
        <v>1.96</v>
      </c>
      <c r="EH7" s="25">
        <v>0.36</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2023-01-26T00:34:25Z</cp:lastPrinted>
  <dcterms:created xsi:type="dcterms:W3CDTF">2022-12-01T00:52:45Z</dcterms:created>
  <dcterms:modified xsi:type="dcterms:W3CDTF">2023-01-26T00:34:28Z</dcterms:modified>
  <cp:category/>
</cp:coreProperties>
</file>