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a-t\ZAIMU$\【030_財政】\010_財政庶務\010_財政関係庶務\02_公営企業関係\R050112_公営企業に係る経営比較分析表（令和３年度決算）の分析等について（依頼）\02_市→県（回答）\"/>
    </mc:Choice>
  </mc:AlternateContent>
  <xr:revisionPtr revIDLastSave="0" documentId="13_ncr:1_{EC9EFBE8-6D94-4422-B8D7-F430D206F75D}" xr6:coauthVersionLast="47" xr6:coauthVersionMax="47" xr10:uidLastSave="{00000000-0000-0000-0000-000000000000}"/>
  <workbookProtection workbookAlgorithmName="SHA-512" workbookHashValue="Pdber6PKsltnECkvLpw5Co0qei9see1xoFQHc6senLWV56dijHS+uI+DGW+6ntIiyIEKPI5w/8pLwSPZkZlRGQ==" workbookSaltValue="1dZB2vAa0FLc8fu+R7Mp+A==" workbookSpinCount="100000" lockStructure="1"/>
  <bookViews>
    <workbookView xWindow="190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<sst xmlns="http://schemas.openxmlformats.org/spreadsheetml/2006/main" count="228" uniqueCount="113">
  <si>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</si>
  <si>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</si>
  <si>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</si>
  <si>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</si>
  <si>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</si>
  <si>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</si>
  <si>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</si>
  <si>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</si>
  <si>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</si>
  <si>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</si>
  <si>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</si>
  <si>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</si>
  <si>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</si>
  <si>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</si>
  <si>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</si>
  <si>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</si>
  <si>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</si>
  <si>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</si>
  <si>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</si>
  <si>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</si>
  <si>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</si>
  <si>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</si>
  <si>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</si>
  <si>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</si>
  <si>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</si>
  <si>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</si>
  <si>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</si>
  <si>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</si>
  <si>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</si>
  <si>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</si>
  <si>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</si>
  <si>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</si>
  <si>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</si>
  <si>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</si>
  <si>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</si>
  <si>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</si>
  <si>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</si>
  <si>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</si>
  <si>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</si>
  <si>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</si>
  <si>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</si>
  <si>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</si>
  <si>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</si>
  <si>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</si>
  <si>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</si>
  <si>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</si>
  <si>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</si>
  <si>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</si>
  <si>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</si>
  <si>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</si>
  <si>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</si>
  <si>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</si>
  <si>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</si>
  <si>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</si>
  <si>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</si>
  <si>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</si>
  <si>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</si>
  <si>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</si>
  <si>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</si>
  <si>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</si>
  <si>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</si>
  <si>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</si>
  <si>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</si>
  <si>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</si>
  <si>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</si>
  <si>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</si>
  <si>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</si>
  <si>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</si>
  <si>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</si>
  <si>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</si>
  <si>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</si>
  <si>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</si>
  <si>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</si>
  <si>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</si>
  <si>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</si>
  <si>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</si>
  <si>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</si>
  <si>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</si>
  <si>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</si>
  <si>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</si>
  <si>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</si>
  <si>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</si>
  <si>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</si>
  <si>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</si>
  <si>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</si>
  <si>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</si>
  <si>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</si>
  <si>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</si>
  <si>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</si>
  <si>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</si>
  <si>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</si>
  <si>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</si>
  <si>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</si>
  <si>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</si>
  <si>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</si>
  <si>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</si>
  <si>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</si>
  <si>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</si>
  <si>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</si>
  <si>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</si>
  <si>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</si>
  <si>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</si>
  <si>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</si>
  <si>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</si>
  <si>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</si>
  <si>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</si>
  <si>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</si>
  <si>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</si>
  <si>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</si>
  <si>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</si>
  <si>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当市水道事業の経営状況は、現時点では良好ですが、水需要は減少傾向に転じつつあり、今後は施設の更新需要の増大や有収水量の減少など厳しさが増してくるものと考えられます。
　このため、より一層厳しいコスト意識をベースに、更新需要の精査・平準化や施設規模の適正化、水道料金見直しの検討などを行いながら、経営の安定化に努めていく必要があります。
</t>
    <rPh sb="8" eb="10">
      <t>ケイエイ</t>
    </rPh>
    <rPh sb="10" eb="12">
      <t>ジョウキョウ</t>
    </rPh>
    <rPh sb="15" eb="17">
      <t>ジテン</t>
    </rPh>
    <rPh sb="19" eb="21">
      <t>リョウコウ</t>
    </rPh>
    <rPh sb="49" eb="51">
      <t>ジュヨウ</t>
    </rPh>
    <rPh sb="52" eb="54">
      <t>ゾウダイ</t>
    </rPh>
    <rPh sb="55" eb="57">
      <t>ユウシュウ</t>
    </rPh>
    <rPh sb="57" eb="59">
      <t>スイリョウ</t>
    </rPh>
    <rPh sb="60" eb="62">
      <t>ゲンショウ</t>
    </rPh>
    <rPh sb="76" eb="77">
      <t>カンガ</t>
    </rPh>
    <rPh sb="113" eb="115">
      <t>セイサ</t>
    </rPh>
    <phoneticPr fontId="4"/>
  </si>
  <si>
    <r>
      <rPr>
        <sz val="11"/>
        <rFont val="ＭＳ ゴシック"/>
        <family val="3"/>
        <charset val="128"/>
      </rPr>
      <t>　老朽化の状況を示す指標にによると、当市においても他団体と同様に施設の老朽化が進行しているといえます。
　①有形固定資産減価償却率は、H30年度の上水道との統合のため簡易水道が新</t>
    </r>
    <r>
      <rPr>
        <sz val="11"/>
        <color theme="1"/>
        <rFont val="ＭＳ ゴシック"/>
        <family val="3"/>
        <charset val="128"/>
      </rPr>
      <t xml:space="preserve">設した施設を引き継いだため一旦減少しましたが、以後は微増傾向です。
　②管路経年化率はR03年度に急増しています。これは40年前の拡張事業で設置した管路が一斉に耐用年数を経過したためです。類似団体平均値と全国平均値と近い値であり、他団体同様、更新を着実に進めていく必要があります。
　③管路更新率はR01、R02年度で低下していましたが、R03年度に全国平均値程度まで回復しています。
</t>
    </r>
    <rPh sb="1" eb="4">
      <t>ロウキュウカ</t>
    </rPh>
    <rPh sb="5" eb="7">
      <t>ジョウキョウ</t>
    </rPh>
    <rPh sb="8" eb="9">
      <t>シメ</t>
    </rPh>
    <rPh sb="10" eb="12">
      <t>シヒョウ</t>
    </rPh>
    <rPh sb="18" eb="20">
      <t>トウシ</t>
    </rPh>
    <rPh sb="25" eb="26">
      <t>タ</t>
    </rPh>
    <rPh sb="26" eb="28">
      <t>ダンタイ</t>
    </rPh>
    <rPh sb="29" eb="31">
      <t>ドウヨウ</t>
    </rPh>
    <rPh sb="32" eb="34">
      <t>シセツ</t>
    </rPh>
    <rPh sb="35" eb="38">
      <t>ロウキュウカ</t>
    </rPh>
    <rPh sb="39" eb="41">
      <t>シンコウ</t>
    </rPh>
    <rPh sb="56" eb="58">
      <t>ユウケイ</t>
    </rPh>
    <rPh sb="58" eb="60">
      <t>コテイ</t>
    </rPh>
    <rPh sb="60" eb="62">
      <t>シサン</t>
    </rPh>
    <rPh sb="62" eb="64">
      <t>ゲンカ</t>
    </rPh>
    <rPh sb="64" eb="66">
      <t>ショウキャク</t>
    </rPh>
    <rPh sb="66" eb="67">
      <t>リツ</t>
    </rPh>
    <rPh sb="104" eb="106">
      <t>イッタン</t>
    </rPh>
    <rPh sb="114" eb="116">
      <t>イゴ</t>
    </rPh>
    <rPh sb="117" eb="119">
      <t>ビゾウ</t>
    </rPh>
    <rPh sb="119" eb="121">
      <t>ケイコウ</t>
    </rPh>
    <rPh sb="137" eb="139">
      <t>ネンド</t>
    </rPh>
    <rPh sb="140" eb="142">
      <t>キュウゾウ</t>
    </rPh>
    <rPh sb="156" eb="158">
      <t>カクチョウ</t>
    </rPh>
    <rPh sb="158" eb="160">
      <t>ジギョウ</t>
    </rPh>
    <rPh sb="161" eb="163">
      <t>セッチ</t>
    </rPh>
    <rPh sb="165" eb="167">
      <t>カンロ</t>
    </rPh>
    <rPh sb="168" eb="170">
      <t>イッセイ</t>
    </rPh>
    <rPh sb="171" eb="173">
      <t>タイヨウ</t>
    </rPh>
    <rPh sb="173" eb="175">
      <t>ネンスウ</t>
    </rPh>
    <rPh sb="176" eb="178">
      <t>ケイカ</t>
    </rPh>
    <rPh sb="191" eb="192">
      <t>アタイ</t>
    </rPh>
    <rPh sb="197" eb="198">
      <t>アタイ</t>
    </rPh>
    <rPh sb="199" eb="200">
      <t>チカ</t>
    </rPh>
    <rPh sb="201" eb="202">
      <t>アタイ</t>
    </rPh>
    <rPh sb="206" eb="207">
      <t>タ</t>
    </rPh>
    <rPh sb="207" eb="209">
      <t>ダンタイ</t>
    </rPh>
    <rPh sb="209" eb="211">
      <t>ドウヨウ</t>
    </rPh>
    <rPh sb="247" eb="249">
      <t>ネンド</t>
    </rPh>
    <rPh sb="250" eb="252">
      <t>テイカ</t>
    </rPh>
    <rPh sb="263" eb="265">
      <t>ネンド</t>
    </rPh>
    <rPh sb="266" eb="268">
      <t>ゼンコク</t>
    </rPh>
    <rPh sb="268" eb="271">
      <t>ヘイキンチ</t>
    </rPh>
    <rPh sb="271" eb="273">
      <t>テイド</t>
    </rPh>
    <rPh sb="275" eb="277">
      <t>カイフク</t>
    </rPh>
    <phoneticPr fontId="4"/>
  </si>
  <si>
    <r>
      <t>　経営の健全性・効率性を示す指標について、R03年度は類似団体平均値や全国平均値、過去4年の本市実績値と比較して全般的に良好といえます</t>
    </r>
    <r>
      <rPr>
        <sz val="11"/>
        <rFont val="ＭＳ ゴシック"/>
        <family val="3"/>
        <charset val="128"/>
      </rPr>
      <t xml:space="preserve">
</t>
    </r>
    <r>
      <rPr>
        <sz val="11"/>
        <color theme="1"/>
        <rFont val="ＭＳ ゴシック"/>
        <family val="3"/>
        <charset val="128"/>
      </rPr>
      <t xml:space="preserve">
　①経常収支比率、③流動比率、⑤料金回収率は100％を大きく上回っており、②累積欠損金も無いことから、収益で当年分の費用を賄えており、短期的な債務に対する支払能力も十分にある状況といえます。
　④企業債残高対給水収益比率は、H30年度に簡易水道と統合して起債償還を引き継いだことによりH29年度までと比較すると増加していますが、以後毎</t>
    </r>
    <r>
      <rPr>
        <sz val="11"/>
        <rFont val="ＭＳ ゴシック"/>
        <family val="3"/>
        <charset val="128"/>
      </rPr>
      <t>年着実に減少しています。
　⑥給水原価はR02年度以前と比較して大幅に減少しています。R02年度まで営業費用として支出していた管路更新等に伴う路面復旧費を、R03年度からは建設改良費として支出するようにしたことが主な要因です。
　⑦施設利用率は類似団体平均値や全国平均値と比較して高い値で推移し、施設が効</t>
    </r>
    <r>
      <rPr>
        <sz val="11"/>
        <color theme="1"/>
        <rFont val="ＭＳ ゴシック"/>
        <family val="3"/>
        <charset val="128"/>
      </rPr>
      <t>率的に利用されている状況です。
　</t>
    </r>
    <r>
      <rPr>
        <sz val="11"/>
        <rFont val="ＭＳ ゴシック"/>
        <family val="3"/>
        <charset val="128"/>
      </rPr>
      <t>⑧有収率はR02年度と比較して少し低下しましたが、それでも平均値を大きく上回っており、良好な状況です。</t>
    </r>
    <rPh sb="24" eb="26">
      <t>ネンド</t>
    </rPh>
    <rPh sb="27" eb="29">
      <t>ルイジ</t>
    </rPh>
    <rPh sb="29" eb="31">
      <t>ダンタイ</t>
    </rPh>
    <rPh sb="31" eb="34">
      <t>ヘイキンチ</t>
    </rPh>
    <rPh sb="35" eb="37">
      <t>ゼンコク</t>
    </rPh>
    <rPh sb="37" eb="39">
      <t>ヘイキン</t>
    </rPh>
    <rPh sb="39" eb="40">
      <t>チ</t>
    </rPh>
    <rPh sb="41" eb="43">
      <t>カコ</t>
    </rPh>
    <rPh sb="44" eb="45">
      <t>ネン</t>
    </rPh>
    <rPh sb="46" eb="48">
      <t>ホンシ</t>
    </rPh>
    <rPh sb="48" eb="50">
      <t>ジッセキ</t>
    </rPh>
    <rPh sb="50" eb="51">
      <t>アタイ</t>
    </rPh>
    <rPh sb="52" eb="54">
      <t>ヒカク</t>
    </rPh>
    <rPh sb="56" eb="59">
      <t>ゼンパンテキ</t>
    </rPh>
    <rPh sb="96" eb="97">
      <t>オオ</t>
    </rPh>
    <rPh sb="99" eb="101">
      <t>ウワマワ</t>
    </rPh>
    <rPh sb="123" eb="125">
      <t>トウネン</t>
    </rPh>
    <rPh sb="125" eb="126">
      <t>ブン</t>
    </rPh>
    <rPh sb="233" eb="235">
      <t>イゴ</t>
    </rPh>
    <rPh sb="235" eb="237">
      <t>マイトシ</t>
    </rPh>
    <rPh sb="237" eb="239">
      <t>チャクジツ</t>
    </rPh>
    <rPh sb="240" eb="242">
      <t>ゲンショウ</t>
    </rPh>
    <rPh sb="259" eb="261">
      <t>ネンド</t>
    </rPh>
    <rPh sb="261" eb="263">
      <t>イゼン</t>
    </rPh>
    <rPh sb="264" eb="266">
      <t>ヒカク</t>
    </rPh>
    <rPh sb="268" eb="270">
      <t>オオハバ</t>
    </rPh>
    <rPh sb="271" eb="273">
      <t>ゲンショウ</t>
    </rPh>
    <rPh sb="317" eb="319">
      <t>ネンド</t>
    </rPh>
    <rPh sb="322" eb="324">
      <t>ケンセツ</t>
    </rPh>
    <rPh sb="324" eb="326">
      <t>カイリョウ</t>
    </rPh>
    <rPh sb="326" eb="327">
      <t>ヒ</t>
    </rPh>
    <rPh sb="330" eb="332">
      <t>シシュツ</t>
    </rPh>
    <rPh sb="364" eb="365">
      <t>アタイ</t>
    </rPh>
    <rPh sb="370" eb="371">
      <t>アタイ</t>
    </rPh>
    <rPh sb="398" eb="400">
      <t>ジョウキョウ</t>
    </rPh>
    <rPh sb="413" eb="415">
      <t>ネンド</t>
    </rPh>
    <rPh sb="416" eb="418">
      <t>ヒカク</t>
    </rPh>
    <rPh sb="420" eb="421">
      <t>スコ</t>
    </rPh>
    <rPh sb="422" eb="424">
      <t>テイカ</t>
    </rPh>
    <rPh sb="434" eb="437">
      <t>ヘイキンチ</t>
    </rPh>
    <rPh sb="438" eb="439">
      <t>オオ</t>
    </rPh>
    <rPh sb="441" eb="443">
      <t>ウワマワ</t>
    </rPh>
    <rPh sb="448" eb="450">
      <t>リョウコウ</t>
    </rPh>
    <rPh sb="451" eb="4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</si>
</sst>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1.02</c:v>
                </c:pt>
                <c:pt idx="1">
                  <c:v>1.19</c:v>
                </c:pt>
                <c:pt idx="2">
                  <c:v>0.4</c:v>
                </c:pt>
                <c:pt idx="3">
                  <c:v>0.04</c:v>
                </c:pt>
                <c:pt idx="4">
                  <c:v>0.64</c:v>
                </c:pt>
              </c:numCache>
            </c:numRef>
          </c:val>
          <c:extLst>
            <c:ext xmlns:c16="http://schemas.microsoft.com/office/drawing/2014/chart" uri="{C3380CC4-5D6E-409C-BE32-E72D297353CC}">
              <c16:uniqueId val="{00000000-C488-4137-BEE3-07149A663D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0.63</c:v>
                </c:pt>
                <c:pt idx="2">
                  <c:v>0.63</c:v>
                </c:pt>
                <c:pt idx="3">
                  <c:v>0.6</c:v>
                </c:pt>
                <c:pt idx="4">
                  <c:v>0.52</c:v>
                </c:pt>
              </c:numCache>
            </c:numRef>
          </c:val>
          <c:smooth val="0"/>
          <c:extLst>
            <c:ext xmlns:c16="http://schemas.microsoft.com/office/drawing/2014/chart" uri="{C3380CC4-5D6E-409C-BE32-E72D297353CC}">
              <c16:uniqueId val="{00000001-C488-4137-BEE3-07149A663D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74.12</c:v>
                </c:pt>
                <c:pt idx="1">
                  <c:v>72.349999999999994</c:v>
                </c:pt>
                <c:pt idx="2">
                  <c:v>72.8</c:v>
                </c:pt>
                <c:pt idx="3">
                  <c:v>72.05</c:v>
                </c:pt>
                <c:pt idx="4">
                  <c:v>73.010000000000005</c:v>
                </c:pt>
              </c:numCache>
            </c:numRef>
          </c:val>
          <c:extLst>
            <c:ext xmlns:c16="http://schemas.microsoft.com/office/drawing/2014/chart" uri="{C3380CC4-5D6E-409C-BE32-E72D297353CC}">
              <c16:uniqueId val="{00000000-6553-49AA-BF8C-D5B32FA139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59.46</c:v>
                </c:pt>
                <c:pt idx="2">
                  <c:v>59.51</c:v>
                </c:pt>
                <c:pt idx="3">
                  <c:v>59.91</c:v>
                </c:pt>
                <c:pt idx="4">
                  <c:v>60.34</c:v>
                </c:pt>
              </c:numCache>
            </c:numRef>
          </c:val>
          <c:smooth val="0"/>
          <c:extLst>
            <c:ext xmlns:c16="http://schemas.microsoft.com/office/drawing/2014/chart" uri="{C3380CC4-5D6E-409C-BE32-E72D297353CC}">
              <c16:uniqueId val="{00000001-6553-49AA-BF8C-D5B32FA139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89.43</c:v>
                </c:pt>
                <c:pt idx="1">
                  <c:v>89.82</c:v>
                </c:pt>
                <c:pt idx="2">
                  <c:v>89.71</c:v>
                </c:pt>
                <c:pt idx="3">
                  <c:v>93.25</c:v>
                </c:pt>
                <c:pt idx="4">
                  <c:v>92.34</c:v>
                </c:pt>
              </c:numCache>
            </c:numRef>
          </c:val>
          <c:extLst>
            <c:ext xmlns:c16="http://schemas.microsoft.com/office/drawing/2014/chart" uri="{C3380CC4-5D6E-409C-BE32-E72D297353CC}">
              <c16:uniqueId val="{00000000-CAC6-4C21-A0F4-689FC04421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87.41</c:v>
                </c:pt>
                <c:pt idx="2">
                  <c:v>87.08</c:v>
                </c:pt>
                <c:pt idx="3">
                  <c:v>87.26</c:v>
                </c:pt>
                <c:pt idx="4">
                  <c:v>84.19</c:v>
                </c:pt>
              </c:numCache>
            </c:numRef>
          </c:val>
          <c:smooth val="0"/>
          <c:extLst>
            <c:ext xmlns:c16="http://schemas.microsoft.com/office/drawing/2014/chart" uri="{C3380CC4-5D6E-409C-BE32-E72D297353CC}">
              <c16:uniqueId val="{00000001-CAC6-4C21-A0F4-689FC04421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121.07</c:v>
                </c:pt>
                <c:pt idx="1">
                  <c:v>114.85</c:v>
                </c:pt>
                <c:pt idx="2">
                  <c:v>117.42</c:v>
                </c:pt>
                <c:pt idx="3">
                  <c:v>116.83</c:v>
                </c:pt>
                <c:pt idx="4">
                  <c:v>126.68</c:v>
                </c:pt>
              </c:numCache>
            </c:numRef>
          </c:val>
          <c:extLst>
            <c:ext xmlns:c16="http://schemas.microsoft.com/office/drawing/2014/chart" uri="{C3380CC4-5D6E-409C-BE32-E72D297353CC}">
              <c16:uniqueId val="{00000000-5A9A-42F3-9E53-9300F3DA50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111.44</c:v>
                </c:pt>
                <c:pt idx="2">
                  <c:v>111.17</c:v>
                </c:pt>
                <c:pt idx="3">
                  <c:v>110.91</c:v>
                </c:pt>
                <c:pt idx="4">
                  <c:v>109.23</c:v>
                </c:pt>
              </c:numCache>
            </c:numRef>
          </c:val>
          <c:smooth val="0"/>
          <c:extLst>
            <c:ext xmlns:c16="http://schemas.microsoft.com/office/drawing/2014/chart" uri="{C3380CC4-5D6E-409C-BE32-E72D297353CC}">
              <c16:uniqueId val="{00000001-5A9A-42F3-9E53-9300F3DA50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45.54</c:v>
                </c:pt>
                <c:pt idx="1">
                  <c:v>39.369999999999997</c:v>
                </c:pt>
                <c:pt idx="2">
                  <c:v>40.369999999999997</c:v>
                </c:pt>
                <c:pt idx="3">
                  <c:v>41.97</c:v>
                </c:pt>
                <c:pt idx="4">
                  <c:v>43.08</c:v>
                </c:pt>
              </c:numCache>
            </c:numRef>
          </c:val>
          <c:extLst>
            <c:ext xmlns:c16="http://schemas.microsoft.com/office/drawing/2014/chart" uri="{C3380CC4-5D6E-409C-BE32-E72D297353CC}">
              <c16:uniqueId val="{00000000-A764-4FE1-9397-4B8AD5E849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47.62</c:v>
                </c:pt>
                <c:pt idx="2">
                  <c:v>48.55</c:v>
                </c:pt>
                <c:pt idx="3">
                  <c:v>49.2</c:v>
                </c:pt>
                <c:pt idx="4">
                  <c:v>49.96</c:v>
                </c:pt>
              </c:numCache>
            </c:numRef>
          </c:val>
          <c:smooth val="0"/>
          <c:extLst>
            <c:ext xmlns:c16="http://schemas.microsoft.com/office/drawing/2014/chart" uri="{C3380CC4-5D6E-409C-BE32-E72D297353CC}">
              <c16:uniqueId val="{00000001-A764-4FE1-9397-4B8AD5E849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10.53</c:v>
                </c:pt>
                <c:pt idx="1">
                  <c:v>8.59</c:v>
                </c:pt>
                <c:pt idx="2">
                  <c:v>8.11</c:v>
                </c:pt>
                <c:pt idx="3">
                  <c:v>8.09</c:v>
                </c:pt>
                <c:pt idx="4">
                  <c:v>21.63</c:v>
                </c:pt>
              </c:numCache>
            </c:numRef>
          </c:val>
          <c:extLst>
            <c:ext xmlns:c16="http://schemas.microsoft.com/office/drawing/2014/chart" uri="{C3380CC4-5D6E-409C-BE32-E72D297353CC}">
              <c16:uniqueId val="{00000000-ADF5-48EB-8F61-1A9F1D0294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16.27</c:v>
                </c:pt>
                <c:pt idx="2">
                  <c:v>17.11</c:v>
                </c:pt>
                <c:pt idx="3">
                  <c:v>18.329999999999998</c:v>
                </c:pt>
                <c:pt idx="4">
                  <c:v>19.32</c:v>
                </c:pt>
              </c:numCache>
            </c:numRef>
          </c:val>
          <c:smooth val="0"/>
          <c:extLst>
            <c:ext xmlns:c16="http://schemas.microsoft.com/office/drawing/2014/chart" uri="{C3380CC4-5D6E-409C-BE32-E72D297353CC}">
              <c16:uniqueId val="{00000001-ADF5-48EB-8F61-1A9F1D0294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E6-44CC-961F-79EF90C02B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1.03</c:v>
                </c:pt>
                <c:pt idx="2">
                  <c:v>0.78</c:v>
                </c:pt>
                <c:pt idx="3">
                  <c:v>0.92</c:v>
                </c:pt>
                <c:pt idx="4">
                  <c:v>4.6900000000000004</c:v>
                </c:pt>
              </c:numCache>
            </c:numRef>
          </c:val>
          <c:smooth val="0"/>
          <c:extLst>
            <c:ext xmlns:c16="http://schemas.microsoft.com/office/drawing/2014/chart" uri="{C3380CC4-5D6E-409C-BE32-E72D297353CC}">
              <c16:uniqueId val="{00000001-1AE6-44CC-961F-79EF90C02B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507.6</c:v>
                </c:pt>
                <c:pt idx="1">
                  <c:v>502.43</c:v>
                </c:pt>
                <c:pt idx="2">
                  <c:v>481.5</c:v>
                </c:pt>
                <c:pt idx="3">
                  <c:v>465.46</c:v>
                </c:pt>
                <c:pt idx="4">
                  <c:v>552.89</c:v>
                </c:pt>
              </c:numCache>
            </c:numRef>
          </c:val>
          <c:extLst>
            <c:ext xmlns:c16="http://schemas.microsoft.com/office/drawing/2014/chart" uri="{C3380CC4-5D6E-409C-BE32-E72D297353CC}">
              <c16:uniqueId val="{00000000-E12A-454D-BDB1-0DAAB2F0D0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349.83</c:v>
                </c:pt>
                <c:pt idx="2">
                  <c:v>360.86</c:v>
                </c:pt>
                <c:pt idx="3">
                  <c:v>350.79</c:v>
                </c:pt>
                <c:pt idx="4">
                  <c:v>338.02</c:v>
                </c:pt>
              </c:numCache>
            </c:numRef>
          </c:val>
          <c:smooth val="0"/>
          <c:extLst>
            <c:ext xmlns:c16="http://schemas.microsoft.com/office/drawing/2014/chart" uri="{C3380CC4-5D6E-409C-BE32-E72D297353CC}">
              <c16:uniqueId val="{00000001-E12A-454D-BDB1-0DAAB2F0D0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179.29</c:v>
                </c:pt>
                <c:pt idx="1">
                  <c:v>269.83999999999997</c:v>
                </c:pt>
                <c:pt idx="2">
                  <c:v>257.79000000000002</c:v>
                </c:pt>
                <c:pt idx="3">
                  <c:v>243.33</c:v>
                </c:pt>
                <c:pt idx="4">
                  <c:v>236.65</c:v>
                </c:pt>
              </c:numCache>
            </c:numRef>
          </c:val>
          <c:extLst>
            <c:ext xmlns:c16="http://schemas.microsoft.com/office/drawing/2014/chart" uri="{C3380CC4-5D6E-409C-BE32-E72D297353CC}">
              <c16:uniqueId val="{00000000-40B5-4DD9-BD5E-4F97FC04A6F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314.87</c:v>
                </c:pt>
                <c:pt idx="2">
                  <c:v>309.27999999999997</c:v>
                </c:pt>
                <c:pt idx="3">
                  <c:v>322.92</c:v>
                </c:pt>
                <c:pt idx="4">
                  <c:v>379.91</c:v>
                </c:pt>
              </c:numCache>
            </c:numRef>
          </c:val>
          <c:smooth val="0"/>
          <c:extLst>
            <c:ext xmlns:c16="http://schemas.microsoft.com/office/drawing/2014/chart" uri="{C3380CC4-5D6E-409C-BE32-E72D297353CC}">
              <c16:uniqueId val="{00000001-40B5-4DD9-BD5E-4F97FC04A6F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110.1</c:v>
                </c:pt>
                <c:pt idx="1">
                  <c:v>103.17</c:v>
                </c:pt>
                <c:pt idx="2">
                  <c:v>105.73</c:v>
                </c:pt>
                <c:pt idx="3">
                  <c:v>106.81</c:v>
                </c:pt>
                <c:pt idx="4">
                  <c:v>117.04</c:v>
                </c:pt>
              </c:numCache>
            </c:numRef>
          </c:val>
          <c:extLst>
            <c:ext xmlns:c16="http://schemas.microsoft.com/office/drawing/2014/chart" uri="{C3380CC4-5D6E-409C-BE32-E72D297353CC}">
              <c16:uniqueId val="{00000000-A66B-4108-973B-7A6B09C38C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103.54</c:v>
                </c:pt>
                <c:pt idx="2">
                  <c:v>103.32</c:v>
                </c:pt>
                <c:pt idx="3">
                  <c:v>100.85</c:v>
                </c:pt>
                <c:pt idx="4">
                  <c:v>98.3</c:v>
                </c:pt>
              </c:numCache>
            </c:numRef>
          </c:val>
          <c:smooth val="0"/>
          <c:extLst>
            <c:ext xmlns:c16="http://schemas.microsoft.com/office/drawing/2014/chart" uri="{C3380CC4-5D6E-409C-BE32-E72D297353CC}">
              <c16:uniqueId val="{00000001-A66B-4108-973B-7A6B09C38C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161.52000000000001</c:v>
                </c:pt>
                <c:pt idx="1">
                  <c:v>172.82</c:v>
                </c:pt>
                <c:pt idx="2">
                  <c:v>168.74</c:v>
                </c:pt>
                <c:pt idx="3">
                  <c:v>166.18</c:v>
                </c:pt>
                <c:pt idx="4">
                  <c:v>152.11000000000001</c:v>
                </c:pt>
              </c:numCache>
            </c:numRef>
          </c:val>
          <c:extLst>
            <c:ext xmlns:c16="http://schemas.microsoft.com/office/drawing/2014/chart" uri="{C3380CC4-5D6E-409C-BE32-E72D297353CC}">
              <c16:uniqueId val="{00000000-63E4-4EBA-9EB0-C9B676E374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167.46</c:v>
                </c:pt>
                <c:pt idx="2">
                  <c:v>168.56</c:v>
                </c:pt>
                <c:pt idx="3">
                  <c:v>167.1</c:v>
                </c:pt>
                <c:pt idx="4">
                  <c:v>173.7</c:v>
                </c:pt>
              </c:numCache>
            </c:numRef>
          </c:val>
          <c:smooth val="0"/>
          <c:extLst>
            <c:ext xmlns:c16="http://schemas.microsoft.com/office/drawing/2014/chart" uri="{C3380CC4-5D6E-409C-BE32-E72D297353CC}">
              <c16:uniqueId val="{00000001-63E4-4EBA-9EB0-C9B676E374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 zoomScaleNormal="100" workbookViewId="0">
      <selection activeCell="CE12" sqref="C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滝沢市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55642</v>
      </c>
      <c r="AM8" s="66"/>
      <c r="AN8" s="66"/>
      <c r="AO8" s="66"/>
      <c r="AP8" s="66"/>
      <c r="AQ8" s="66"/>
      <c r="AR8" s="66"/>
      <c r="AS8" s="66"/>
      <c r="AT8" s="37">
        <f>データ!$S$6</f>
        <v>182.46</v>
      </c>
      <c r="AU8" s="38"/>
      <c r="AV8" s="38"/>
      <c r="AW8" s="38"/>
      <c r="AX8" s="38"/>
      <c r="AY8" s="38"/>
      <c r="AZ8" s="38"/>
      <c r="BA8" s="38"/>
      <c r="BB8" s="55">
        <f>データ!$T$6</f>
        <v>304.95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79.989999999999995</v>
      </c>
      <c r="J10" s="38"/>
      <c r="K10" s="38"/>
      <c r="L10" s="38"/>
      <c r="M10" s="38"/>
      <c r="N10" s="38"/>
      <c r="O10" s="65"/>
      <c r="P10" s="55">
        <f>データ!$P$6</f>
        <v>90.19</v>
      </c>
      <c r="Q10" s="55"/>
      <c r="R10" s="55"/>
      <c r="S10" s="55"/>
      <c r="T10" s="55"/>
      <c r="U10" s="55"/>
      <c r="V10" s="55"/>
      <c r="W10" s="66">
        <f>データ!$Q$6</f>
        <v>3398</v>
      </c>
      <c r="X10" s="66"/>
      <c r="Y10" s="66"/>
      <c r="Z10" s="66"/>
      <c r="AA10" s="66"/>
      <c r="AB10" s="66"/>
      <c r="AC10" s="66"/>
      <c r="AD10" s="2"/>
      <c r="AE10" s="2"/>
      <c r="AF10" s="2"/>
      <c r="AG10" s="2"/>
      <c r="AH10" s="2"/>
      <c r="AI10" s="2"/>
      <c r="AJ10" s="2"/>
      <c r="AK10" s="2"/>
      <c r="AL10" s="66">
        <f>データ!$U$6</f>
        <v>49964</v>
      </c>
      <c r="AM10" s="66"/>
      <c r="AN10" s="66"/>
      <c r="AO10" s="66"/>
      <c r="AP10" s="66"/>
      <c r="AQ10" s="66"/>
      <c r="AR10" s="66"/>
      <c r="AS10" s="66"/>
      <c r="AT10" s="37">
        <f>データ!$V$6</f>
        <v>67.14</v>
      </c>
      <c r="AU10" s="38"/>
      <c r="AV10" s="38"/>
      <c r="AW10" s="38"/>
      <c r="AX10" s="38"/>
      <c r="AY10" s="38"/>
      <c r="AZ10" s="38"/>
      <c r="BA10" s="38"/>
      <c r="BB10" s="55">
        <f>データ!$W$6</f>
        <v>744.18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CsXN4gAjwZpTgX6aWZmgHfT57Oem9K5d5rglZ3EDxE/SZ1zJ/pCi5PO8KpwmOV1VTZ1Kf1l0dgCbTK+hVJTIQ==" saltValue="Y8++IxTr7Z7Wi8P6gxmG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32166</v>
      </c>
      <c r="D6" s="20">
        <f t="shared" si="3"/>
        <v>46</v>
      </c>
      <c r="E6" s="20">
        <f t="shared" si="3"/>
        <v>1</v>
      </c>
      <c r="F6" s="20">
        <f t="shared" si="3"/>
        <v>0</v>
      </c>
      <c r="G6" s="20">
        <f t="shared" si="3"/>
        <v>1</v>
      </c>
      <c r="H6" s="20" t="str">
        <f t="shared" si="3"/>
        <v>岩手県　滝沢市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79.989999999999995</v>
      </c>
      <c r="P6" s="21">
        <f t="shared" si="3"/>
        <v>90.19</v>
      </c>
      <c r="Q6" s="21">
        <f t="shared" si="3"/>
        <v>3398</v>
      </c>
      <c r="R6" s="21">
        <f t="shared" si="3"/>
        <v>55642</v>
      </c>
      <c r="S6" s="21">
        <f t="shared" si="3"/>
        <v>182.46</v>
      </c>
      <c r="T6" s="21">
        <f t="shared" si="3"/>
        <v>304.95</v>
      </c>
      <c r="U6" s="21">
        <f t="shared" si="3"/>
        <v>49964</v>
      </c>
      <c r="V6" s="21">
        <f t="shared" si="3"/>
        <v>67.14</v>
      </c>
      <c r="W6" s="21">
        <f t="shared" si="3"/>
        <v>744.18</v>
      </c>
      <c r="X6" s="22">
        <f>IF(X7="",NA(),X7)</f>
        <v>121.07</v>
      </c>
      <c r="Y6" s="22">
        <f t="shared" ref="Y6:AG6" si="4">IF(Y7="",NA(),Y7)</f>
        <v>114.85</v>
      </c>
      <c r="Z6" s="22">
        <f t="shared" si="4"/>
        <v>117.42</v>
      </c>
      <c r="AA6" s="22">
        <f t="shared" si="4"/>
        <v>116.83</v>
      </c>
      <c r="AB6" s="22">
        <f t="shared" si="4"/>
        <v>126.68</v>
      </c>
      <c r="AC6" s="22">
        <f t="shared" si="4"/>
        <v>110.68</v>
      </c>
      <c r="AD6" s="22">
        <f t="shared" si="4"/>
        <v>111.44</v>
      </c>
      <c r="AE6" s="22">
        <f t="shared" si="4"/>
        <v>111.17</v>
      </c>
      <c r="AF6" s="22">
        <f t="shared" si="4"/>
        <v>110.91</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1.03</v>
      </c>
      <c r="AP6" s="22">
        <f t="shared" si="5"/>
        <v>0.78</v>
      </c>
      <c r="AQ6" s="22">
        <f t="shared" si="5"/>
        <v>0.92</v>
      </c>
      <c r="AR6" s="22">
        <f t="shared" si="5"/>
        <v>4.6900000000000004</v>
      </c>
      <c r="AS6" s="21" t="str">
        <f>IF(AS7="","",IF(AS7="-","【-】","【"&amp;SUBSTITUTE(TEXT(AS7,"#,##0.00"),"-","△")&amp;"】"))</f>
        <v>【1.30】</v>
      </c>
      <c r="AT6" s="22">
        <f>IF(AT7="",NA(),AT7)</f>
        <v>507.6</v>
      </c>
      <c r="AU6" s="22">
        <f t="shared" ref="AU6:BC6" si="6">IF(AU7="",NA(),AU7)</f>
        <v>502.43</v>
      </c>
      <c r="AV6" s="22">
        <f t="shared" si="6"/>
        <v>481.5</v>
      </c>
      <c r="AW6" s="22">
        <f t="shared" si="6"/>
        <v>465.46</v>
      </c>
      <c r="AX6" s="22">
        <f t="shared" si="6"/>
        <v>552.89</v>
      </c>
      <c r="AY6" s="22">
        <f t="shared" si="6"/>
        <v>357.34</v>
      </c>
      <c r="AZ6" s="22">
        <f t="shared" si="6"/>
        <v>349.83</v>
      </c>
      <c r="BA6" s="22">
        <f t="shared" si="6"/>
        <v>360.86</v>
      </c>
      <c r="BB6" s="22">
        <f t="shared" si="6"/>
        <v>350.79</v>
      </c>
      <c r="BC6" s="22">
        <f t="shared" si="6"/>
        <v>338.02</v>
      </c>
      <c r="BD6" s="21" t="str">
        <f>IF(BD7="","",IF(BD7="-","【-】","【"&amp;SUBSTITUTE(TEXT(BD7,"#,##0.00"),"-","△")&amp;"】"))</f>
        <v>【261.51】</v>
      </c>
      <c r="BE6" s="22">
        <f>IF(BE7="",NA(),BE7)</f>
        <v>179.29</v>
      </c>
      <c r="BF6" s="22">
        <f t="shared" ref="BF6:BN6" si="7">IF(BF7="",NA(),BF7)</f>
        <v>269.83999999999997</v>
      </c>
      <c r="BG6" s="22">
        <f t="shared" si="7"/>
        <v>257.79000000000002</v>
      </c>
      <c r="BH6" s="22">
        <f t="shared" si="7"/>
        <v>243.33</v>
      </c>
      <c r="BI6" s="22">
        <f t="shared" si="7"/>
        <v>236.65</v>
      </c>
      <c r="BJ6" s="22">
        <f t="shared" si="7"/>
        <v>373.69</v>
      </c>
      <c r="BK6" s="22">
        <f t="shared" si="7"/>
        <v>314.87</v>
      </c>
      <c r="BL6" s="22">
        <f t="shared" si="7"/>
        <v>309.27999999999997</v>
      </c>
      <c r="BM6" s="22">
        <f t="shared" si="7"/>
        <v>322.92</v>
      </c>
      <c r="BN6" s="22">
        <f t="shared" si="7"/>
        <v>379.91</v>
      </c>
      <c r="BO6" s="21" t="str">
        <f>IF(BO7="","",IF(BO7="-","【-】","【"&amp;SUBSTITUTE(TEXT(BO7,"#,##0.00"),"-","△")&amp;"】"))</f>
        <v>【265.16】</v>
      </c>
      <c r="BP6" s="22">
        <f>IF(BP7="",NA(),BP7)</f>
        <v>110.1</v>
      </c>
      <c r="BQ6" s="22">
        <f t="shared" ref="BQ6:BY6" si="8">IF(BQ7="",NA(),BQ7)</f>
        <v>103.17</v>
      </c>
      <c r="BR6" s="22">
        <f t="shared" si="8"/>
        <v>105.73</v>
      </c>
      <c r="BS6" s="22">
        <f t="shared" si="8"/>
        <v>106.81</v>
      </c>
      <c r="BT6" s="22">
        <f t="shared" si="8"/>
        <v>117.04</v>
      </c>
      <c r="BU6" s="22">
        <f t="shared" si="8"/>
        <v>99.87</v>
      </c>
      <c r="BV6" s="22">
        <f t="shared" si="8"/>
        <v>103.54</v>
      </c>
      <c r="BW6" s="22">
        <f t="shared" si="8"/>
        <v>103.32</v>
      </c>
      <c r="BX6" s="22">
        <f t="shared" si="8"/>
        <v>100.85</v>
      </c>
      <c r="BY6" s="22">
        <f t="shared" si="8"/>
        <v>98.3</v>
      </c>
      <c r="BZ6" s="21" t="str">
        <f>IF(BZ7="","",IF(BZ7="-","【-】","【"&amp;SUBSTITUTE(TEXT(BZ7,"#,##0.00"),"-","△")&amp;"】"))</f>
        <v>【102.35】</v>
      </c>
      <c r="CA6" s="22">
        <f>IF(CA7="",NA(),CA7)</f>
        <v>161.52000000000001</v>
      </c>
      <c r="CB6" s="22">
        <f t="shared" ref="CB6:CJ6" si="9">IF(CB7="",NA(),CB7)</f>
        <v>172.82</v>
      </c>
      <c r="CC6" s="22">
        <f t="shared" si="9"/>
        <v>168.74</v>
      </c>
      <c r="CD6" s="22">
        <f t="shared" si="9"/>
        <v>166.18</v>
      </c>
      <c r="CE6" s="22">
        <f t="shared" si="9"/>
        <v>152.11000000000001</v>
      </c>
      <c r="CF6" s="22">
        <f t="shared" si="9"/>
        <v>171.81</v>
      </c>
      <c r="CG6" s="22">
        <f t="shared" si="9"/>
        <v>167.46</v>
      </c>
      <c r="CH6" s="22">
        <f t="shared" si="9"/>
        <v>168.56</v>
      </c>
      <c r="CI6" s="22">
        <f t="shared" si="9"/>
        <v>167.1</v>
      </c>
      <c r="CJ6" s="22">
        <f t="shared" si="9"/>
        <v>173.7</v>
      </c>
      <c r="CK6" s="21" t="str">
        <f>IF(CK7="","",IF(CK7="-","【-】","【"&amp;SUBSTITUTE(TEXT(CK7,"#,##0.00"),"-","△")&amp;"】"))</f>
        <v>【167.74】</v>
      </c>
      <c r="CL6" s="22">
        <f>IF(CL7="",NA(),CL7)</f>
        <v>74.12</v>
      </c>
      <c r="CM6" s="22">
        <f t="shared" ref="CM6:CU6" si="10">IF(CM7="",NA(),CM7)</f>
        <v>72.349999999999994</v>
      </c>
      <c r="CN6" s="22">
        <f t="shared" si="10"/>
        <v>72.8</v>
      </c>
      <c r="CO6" s="22">
        <f t="shared" si="10"/>
        <v>72.05</v>
      </c>
      <c r="CP6" s="22">
        <f t="shared" si="10"/>
        <v>73.010000000000005</v>
      </c>
      <c r="CQ6" s="22">
        <f t="shared" si="10"/>
        <v>60.03</v>
      </c>
      <c r="CR6" s="22">
        <f t="shared" si="10"/>
        <v>59.46</v>
      </c>
      <c r="CS6" s="22">
        <f t="shared" si="10"/>
        <v>59.51</v>
      </c>
      <c r="CT6" s="22">
        <f t="shared" si="10"/>
        <v>59.91</v>
      </c>
      <c r="CU6" s="22">
        <f t="shared" si="10"/>
        <v>60.34</v>
      </c>
      <c r="CV6" s="21" t="str">
        <f>IF(CV7="","",IF(CV7="-","【-】","【"&amp;SUBSTITUTE(TEXT(CV7,"#,##0.00"),"-","△")&amp;"】"))</f>
        <v>【60.29】</v>
      </c>
      <c r="CW6" s="22">
        <f>IF(CW7="",NA(),CW7)</f>
        <v>89.43</v>
      </c>
      <c r="CX6" s="22">
        <f t="shared" ref="CX6:DF6" si="11">IF(CX7="",NA(),CX7)</f>
        <v>89.82</v>
      </c>
      <c r="CY6" s="22">
        <f t="shared" si="11"/>
        <v>89.71</v>
      </c>
      <c r="CZ6" s="22">
        <f t="shared" si="11"/>
        <v>93.25</v>
      </c>
      <c r="DA6" s="22">
        <f t="shared" si="11"/>
        <v>92.34</v>
      </c>
      <c r="DB6" s="22">
        <f t="shared" si="11"/>
        <v>84.81</v>
      </c>
      <c r="DC6" s="22">
        <f t="shared" si="11"/>
        <v>87.41</v>
      </c>
      <c r="DD6" s="22">
        <f t="shared" si="11"/>
        <v>87.08</v>
      </c>
      <c r="DE6" s="22">
        <f t="shared" si="11"/>
        <v>87.26</v>
      </c>
      <c r="DF6" s="22">
        <f t="shared" si="11"/>
        <v>84.19</v>
      </c>
      <c r="DG6" s="21" t="str">
        <f>IF(DG7="","",IF(DG7="-","【-】","【"&amp;SUBSTITUTE(TEXT(DG7,"#,##0.00"),"-","△")&amp;"】"))</f>
        <v>【90.12】</v>
      </c>
      <c r="DH6" s="22">
        <f>IF(DH7="",NA(),DH7)</f>
        <v>45.54</v>
      </c>
      <c r="DI6" s="22">
        <f t="shared" ref="DI6:DQ6" si="12">IF(DI7="",NA(),DI7)</f>
        <v>39.369999999999997</v>
      </c>
      <c r="DJ6" s="22">
        <f t="shared" si="12"/>
        <v>40.369999999999997</v>
      </c>
      <c r="DK6" s="22">
        <f t="shared" si="12"/>
        <v>41.97</v>
      </c>
      <c r="DL6" s="22">
        <f t="shared" si="12"/>
        <v>43.08</v>
      </c>
      <c r="DM6" s="22">
        <f t="shared" si="12"/>
        <v>47.28</v>
      </c>
      <c r="DN6" s="22">
        <f t="shared" si="12"/>
        <v>47.62</v>
      </c>
      <c r="DO6" s="22">
        <f t="shared" si="12"/>
        <v>48.55</v>
      </c>
      <c r="DP6" s="22">
        <f t="shared" si="12"/>
        <v>49.2</v>
      </c>
      <c r="DQ6" s="22">
        <f t="shared" si="12"/>
        <v>49.96</v>
      </c>
      <c r="DR6" s="21" t="str">
        <f>IF(DR7="","",IF(DR7="-","【-】","【"&amp;SUBSTITUTE(TEXT(DR7,"#,##0.00"),"-","△")&amp;"】"))</f>
        <v>【50.88】</v>
      </c>
      <c r="DS6" s="22">
        <f>IF(DS7="",NA(),DS7)</f>
        <v>10.53</v>
      </c>
      <c r="DT6" s="22">
        <f t="shared" ref="DT6:EB6" si="13">IF(DT7="",NA(),DT7)</f>
        <v>8.59</v>
      </c>
      <c r="DU6" s="22">
        <f t="shared" si="13"/>
        <v>8.11</v>
      </c>
      <c r="DV6" s="22">
        <f t="shared" si="13"/>
        <v>8.09</v>
      </c>
      <c r="DW6" s="22">
        <f t="shared" si="13"/>
        <v>21.63</v>
      </c>
      <c r="DX6" s="22">
        <f t="shared" si="13"/>
        <v>12.19</v>
      </c>
      <c r="DY6" s="22">
        <f t="shared" si="13"/>
        <v>16.27</v>
      </c>
      <c r="DZ6" s="22">
        <f t="shared" si="13"/>
        <v>17.11</v>
      </c>
      <c r="EA6" s="22">
        <f t="shared" si="13"/>
        <v>18.329999999999998</v>
      </c>
      <c r="EB6" s="22">
        <f t="shared" si="13"/>
        <v>19.32</v>
      </c>
      <c r="EC6" s="21" t="str">
        <f>IF(EC7="","",IF(EC7="-","【-】","【"&amp;SUBSTITUTE(TEXT(EC7,"#,##0.00"),"-","△")&amp;"】"))</f>
        <v>【22.30】</v>
      </c>
      <c r="ED6" s="22">
        <f>IF(ED7="",NA(),ED7)</f>
        <v>1.02</v>
      </c>
      <c r="EE6" s="22">
        <f t="shared" ref="EE6:EM6" si="14">IF(EE7="",NA(),EE7)</f>
        <v>1.19</v>
      </c>
      <c r="EF6" s="22">
        <f t="shared" si="14"/>
        <v>0.4</v>
      </c>
      <c r="EG6" s="22">
        <f t="shared" si="14"/>
        <v>0.04</v>
      </c>
      <c r="EH6" s="22">
        <f t="shared" si="14"/>
        <v>0.64</v>
      </c>
      <c r="EI6" s="22">
        <f t="shared" si="14"/>
        <v>0.51</v>
      </c>
      <c r="EJ6" s="22">
        <f t="shared" si="14"/>
        <v>0.63</v>
      </c>
      <c r="EK6" s="22">
        <f t="shared" si="14"/>
        <v>0.63</v>
      </c>
      <c r="EL6" s="22">
        <f t="shared" si="14"/>
        <v>0.6</v>
      </c>
      <c r="EM6" s="22">
        <f t="shared" si="14"/>
        <v>0.52</v>
      </c>
      <c r="EN6" s="21" t="str">
        <f>IF(EN7="","",IF(EN7="-","【-】","【"&amp;SUBSTITUTE(TEXT(EN7,"#,##0.00"),"-","△")&amp;"】"))</f>
        <v>【0.66】</v>
      </c>
    </row>
    <row r="7" spans="1:144" s="23" customFormat="1" x14ac:dyDescent="0.15">
      <c r="A7" s="15"/>
      <c r="B7" s="24">
        <v>2021</v>
      </c>
      <c r="C7" s="24">
        <v>32166</v>
      </c>
      <c r="D7" s="24">
        <v>46</v>
      </c>
      <c r="E7" s="24">
        <v>1</v>
      </c>
      <c r="F7" s="24">
        <v>0</v>
      </c>
      <c r="G7" s="24">
        <v>1</v>
      </c>
      <c r="H7" s="24" t="s">
        <v>92</v>
      </c>
      <c r="I7" s="24" t="s">
        <v>93</v>
      </c>
      <c r="J7" s="24" t="s">
        <v>94</v>
      </c>
      <c r="K7" s="24" t="s">
        <v>95</v>
      </c>
      <c r="L7" s="24" t="s">
        <v>96</v>
      </c>
      <c r="M7" s="24" t="s">
        <v>97</v>
      </c>
      <c r="N7" s="25" t="s">
        <v>98</v>
      </c>
      <c r="O7" s="25">
        <v>79.989999999999995</v>
      </c>
      <c r="P7" s="25">
        <v>90.19</v>
      </c>
      <c r="Q7" s="25">
        <v>3398</v>
      </c>
      <c r="R7" s="25">
        <v>55642</v>
      </c>
      <c r="S7" s="25">
        <v>182.46</v>
      </c>
      <c r="T7" s="25">
        <v>304.95</v>
      </c>
      <c r="U7" s="25">
        <v>49964</v>
      </c>
      <c r="V7" s="25">
        <v>67.14</v>
      </c>
      <c r="W7" s="25">
        <v>744.18</v>
      </c>
      <c r="X7" s="25">
        <v>121.07</v>
      </c>
      <c r="Y7" s="25">
        <v>114.85</v>
      </c>
      <c r="Z7" s="25">
        <v>117.42</v>
      </c>
      <c r="AA7" s="25">
        <v>116.83</v>
      </c>
      <c r="AB7" s="25">
        <v>126.68</v>
      </c>
      <c r="AC7" s="25">
        <v>110.68</v>
      </c>
      <c r="AD7" s="25">
        <v>111.44</v>
      </c>
      <c r="AE7" s="25">
        <v>111.17</v>
      </c>
      <c r="AF7" s="25">
        <v>110.91</v>
      </c>
      <c r="AG7" s="25">
        <v>109.23</v>
      </c>
      <c r="AH7" s="25">
        <v>111.39</v>
      </c>
      <c r="AI7" s="25">
        <v>0</v>
      </c>
      <c r="AJ7" s="25">
        <v>0</v>
      </c>
      <c r="AK7" s="25">
        <v>0</v>
      </c>
      <c r="AL7" s="25">
        <v>0</v>
      </c>
      <c r="AM7" s="25">
        <v>0</v>
      </c>
      <c r="AN7" s="25">
        <v>3.56</v>
      </c>
      <c r="AO7" s="25">
        <v>1.03</v>
      </c>
      <c r="AP7" s="25">
        <v>0.78</v>
      </c>
      <c r="AQ7" s="25">
        <v>0.92</v>
      </c>
      <c r="AR7" s="25">
        <v>4.6900000000000004</v>
      </c>
      <c r="AS7" s="25">
        <v>1.3</v>
      </c>
      <c r="AT7" s="25">
        <v>507.6</v>
      </c>
      <c r="AU7" s="25">
        <v>502.43</v>
      </c>
      <c r="AV7" s="25">
        <v>481.5</v>
      </c>
      <c r="AW7" s="25">
        <v>465.46</v>
      </c>
      <c r="AX7" s="25">
        <v>552.89</v>
      </c>
      <c r="AY7" s="25">
        <v>357.34</v>
      </c>
      <c r="AZ7" s="25">
        <v>349.83</v>
      </c>
      <c r="BA7" s="25">
        <v>360.86</v>
      </c>
      <c r="BB7" s="25">
        <v>350.79</v>
      </c>
      <c r="BC7" s="25">
        <v>338.02</v>
      </c>
      <c r="BD7" s="25">
        <v>261.51</v>
      </c>
      <c r="BE7" s="25">
        <v>179.29</v>
      </c>
      <c r="BF7" s="25">
        <v>269.83999999999997</v>
      </c>
      <c r="BG7" s="25">
        <v>257.79000000000002</v>
      </c>
      <c r="BH7" s="25">
        <v>243.33</v>
      </c>
      <c r="BI7" s="25">
        <v>236.65</v>
      </c>
      <c r="BJ7" s="25">
        <v>373.69</v>
      </c>
      <c r="BK7" s="25">
        <v>314.87</v>
      </c>
      <c r="BL7" s="25">
        <v>309.27999999999997</v>
      </c>
      <c r="BM7" s="25">
        <v>322.92</v>
      </c>
      <c r="BN7" s="25">
        <v>379.91</v>
      </c>
      <c r="BO7" s="25">
        <v>265.16000000000003</v>
      </c>
      <c r="BP7" s="25">
        <v>110.1</v>
      </c>
      <c r="BQ7" s="25">
        <v>103.17</v>
      </c>
      <c r="BR7" s="25">
        <v>105.73</v>
      </c>
      <c r="BS7" s="25">
        <v>106.81</v>
      </c>
      <c r="BT7" s="25">
        <v>117.04</v>
      </c>
      <c r="BU7" s="25">
        <v>99.87</v>
      </c>
      <c r="BV7" s="25">
        <v>103.54</v>
      </c>
      <c r="BW7" s="25">
        <v>103.32</v>
      </c>
      <c r="BX7" s="25">
        <v>100.85</v>
      </c>
      <c r="BY7" s="25">
        <v>98.3</v>
      </c>
      <c r="BZ7" s="25">
        <v>102.35</v>
      </c>
      <c r="CA7" s="25">
        <v>161.52000000000001</v>
      </c>
      <c r="CB7" s="25">
        <v>172.82</v>
      </c>
      <c r="CC7" s="25">
        <v>168.74</v>
      </c>
      <c r="CD7" s="25">
        <v>166.18</v>
      </c>
      <c r="CE7" s="25">
        <v>152.11000000000001</v>
      </c>
      <c r="CF7" s="25">
        <v>171.81</v>
      </c>
      <c r="CG7" s="25">
        <v>167.46</v>
      </c>
      <c r="CH7" s="25">
        <v>168.56</v>
      </c>
      <c r="CI7" s="25">
        <v>167.1</v>
      </c>
      <c r="CJ7" s="25">
        <v>173.7</v>
      </c>
      <c r="CK7" s="25">
        <v>167.74</v>
      </c>
      <c r="CL7" s="25">
        <v>74.12</v>
      </c>
      <c r="CM7" s="25">
        <v>72.349999999999994</v>
      </c>
      <c r="CN7" s="25">
        <v>72.8</v>
      </c>
      <c r="CO7" s="25">
        <v>72.05</v>
      </c>
      <c r="CP7" s="25">
        <v>73.010000000000005</v>
      </c>
      <c r="CQ7" s="25">
        <v>60.03</v>
      </c>
      <c r="CR7" s="25">
        <v>59.46</v>
      </c>
      <c r="CS7" s="25">
        <v>59.51</v>
      </c>
      <c r="CT7" s="25">
        <v>59.91</v>
      </c>
      <c r="CU7" s="25">
        <v>60.34</v>
      </c>
      <c r="CV7" s="25">
        <v>60.29</v>
      </c>
      <c r="CW7" s="25">
        <v>89.43</v>
      </c>
      <c r="CX7" s="25">
        <v>89.82</v>
      </c>
      <c r="CY7" s="25">
        <v>89.71</v>
      </c>
      <c r="CZ7" s="25">
        <v>93.25</v>
      </c>
      <c r="DA7" s="25">
        <v>92.34</v>
      </c>
      <c r="DB7" s="25">
        <v>84.81</v>
      </c>
      <c r="DC7" s="25">
        <v>87.41</v>
      </c>
      <c r="DD7" s="25">
        <v>87.08</v>
      </c>
      <c r="DE7" s="25">
        <v>87.26</v>
      </c>
      <c r="DF7" s="25">
        <v>84.19</v>
      </c>
      <c r="DG7" s="25">
        <v>90.12</v>
      </c>
      <c r="DH7" s="25">
        <v>45.54</v>
      </c>
      <c r="DI7" s="25">
        <v>39.369999999999997</v>
      </c>
      <c r="DJ7" s="25">
        <v>40.369999999999997</v>
      </c>
      <c r="DK7" s="25">
        <v>41.97</v>
      </c>
      <c r="DL7" s="25">
        <v>43.08</v>
      </c>
      <c r="DM7" s="25">
        <v>47.28</v>
      </c>
      <c r="DN7" s="25">
        <v>47.62</v>
      </c>
      <c r="DO7" s="25">
        <v>48.55</v>
      </c>
      <c r="DP7" s="25">
        <v>49.2</v>
      </c>
      <c r="DQ7" s="25">
        <v>49.96</v>
      </c>
      <c r="DR7" s="25">
        <v>50.88</v>
      </c>
      <c r="DS7" s="25">
        <v>10.53</v>
      </c>
      <c r="DT7" s="25">
        <v>8.59</v>
      </c>
      <c r="DU7" s="25">
        <v>8.11</v>
      </c>
      <c r="DV7" s="25">
        <v>8.09</v>
      </c>
      <c r="DW7" s="25">
        <v>21.63</v>
      </c>
      <c r="DX7" s="25">
        <v>12.19</v>
      </c>
      <c r="DY7" s="25">
        <v>16.27</v>
      </c>
      <c r="DZ7" s="25">
        <v>17.11</v>
      </c>
      <c r="EA7" s="25">
        <v>18.329999999999998</v>
      </c>
      <c r="EB7" s="25">
        <v>19.32</v>
      </c>
      <c r="EC7" s="25">
        <v>22.3</v>
      </c>
      <c r="ED7" s="25">
        <v>1.02</v>
      </c>
      <c r="EE7" s="25">
        <v>1.19</v>
      </c>
      <c r="EF7" s="25">
        <v>0.4</v>
      </c>
      <c r="EG7" s="25">
        <v>0.04</v>
      </c>
      <c r="EH7" s="25">
        <v>0.64</v>
      </c>
      <c r="EI7" s="25">
        <v>0.51</v>
      </c>
      <c r="EJ7" s="25">
        <v>0.63</v>
      </c>
      <c r="EK7" s="25">
        <v>0.63</v>
      </c>
      <c r="EL7" s="25">
        <v>0.6</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ね 根澤　亮太</cp:lastModifiedBy>
  <cp:lastPrinted>2023-01-25T07:20:02Z</cp:lastPrinted>
  <dcterms:created xsi:type="dcterms:W3CDTF">2022-12-01T00:52:43Z</dcterms:created>
  <dcterms:modified xsi:type="dcterms:W3CDTF">2023-01-25T07:20:02Z</dcterms:modified>
  <cp:category/>
</cp:coreProperties>
</file>