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5\八幡平市共有\01_企画財政課\05_財政係\4-2-1_財政調査\08 01 地方公営企業\経営比較分析表\20230111 〆0126公営企業に係る経営比較分析表（令和３年度決算）の分析等について\各課より\"/>
    </mc:Choice>
  </mc:AlternateContent>
  <workbookProtection workbookAlgorithmName="SHA-512" workbookHashValue="SOzWiT4MZpnCBWAXq7IhnwUUDQRqmu76e0YV3wsMz90BEU3UkcIQCmgj9Mb72cQxaJcJikiV7gfvp3mibTdDUA==" workbookSaltValue="sd28j4E9JfsjTa+ODIyMHw=="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D10" i="4"/>
  <c r="W10" i="4"/>
  <c r="P10" i="4"/>
  <c r="B10" i="4"/>
  <c r="BB8" i="4"/>
  <c r="AT8" i="4"/>
  <c r="AD8" i="4"/>
  <c r="W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<sst xmlns="http://schemas.openxmlformats.org/spreadsheetml/2006/main" count="297" uniqueCount="117">
  <si>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</si>
  <si>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</si>
  <si>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</si>
  <si>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</si>
  <si>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</si>
  <si>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</si>
  <si>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</si>
  <si>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</si>
  <si>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</si>
  <si>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</si>
  <si>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</si>
  <si>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</si>
  <si>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</si>
  <si>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</si>
  <si>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</si>
  <si>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</si>
  <si>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</si>
  <si>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</si>
  <si>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</si>
  <si>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</si>
  <si>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</si>
  <si>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</si>
  <si>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</si>
  <si>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</si>
  <si>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</si>
  <si>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</si>
  <si>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</si>
  <si>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</si>
  <si>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</si>
  <si>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</si>
  <si>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</si>
  <si>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</si>
  <si>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</si>
  <si>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</si>
  <si>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</si>
  <si>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</si>
  <si>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</si>
  <si>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</si>
  <si>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</si>
  <si>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</si>
  <si>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</si>
  <si>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</si>
  <si>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</si>
  <si>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</si>
  <si>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</si>
  <si>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</si>
  <si>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</si>
  <si>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</si>
  <si>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</si>
  <si>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</si>
  <si>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</si>
  <si>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</si>
  <si>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</si>
  <si>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</si>
  <si>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</si>
  <si>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</si>
  <si>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</si>
  <si>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</si>
  <si>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</si>
  <si>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</si>
  <si>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</si>
  <si>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</si>
  <si>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</si>
  <si>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</si>
  <si>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</si>
  <si>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</si>
  <si>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</si>
  <si>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</si>
  <si>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</si>
  <si>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</si>
  <si>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</si>
  <si>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</si>
  <si>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</si>
  <si>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</si>
  <si>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</si>
  <si>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</si>
  <si>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</si>
  <si>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</si>
  <si>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</si>
  <si>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</si>
  <si>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</si>
  <si>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</si>
  <si>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</si>
  <si>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</si>
  <si>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</si>
  <si>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</si>
  <si>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</si>
  <si>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</si>
  <si>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</si>
  <si>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</si>
  <si>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</si>
  <si>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</si>
  <si>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</si>
  <si>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</si>
  <si>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</si>
  <si>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</si>
  <si>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八幡平市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</si>
  <si>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</si>
  <si>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</si>
  <si>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</si>
  <si>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</si>
  <si>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</si>
  <si>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</si>
  <si>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</si>
  <si>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</si>
  <si>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</si>
  <si>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</si>
  <si>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</si>
  <si>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</si>
  <si>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</si>
  <si>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</si>
  <si>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</si>
  <si>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</si>
  <si>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</si>
  <si>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令和２年度に地方公営企業法を適用し、経営指標に変化が生じて２年目が経過した。
　特定環境保全公共下水道事業は概成している。
　令和３年度は、維持管理手法の見直し（薬品購入の一元化、維持管理業務の常勤日数週１日減）の実施、加入戸数の微増に伴い、僅かではあるが、⑤経費回収率が増加し、⑥汚水処理原価が減少したほか、⑦施設利用率及び⑧水洗化率も向上した。しかし、①経常収支比率は100％を超えているものの、⑤経費回収率は100％を下回っている。使用料収入のみでは費用を賄えず、一般会計繰入金に依存している経営状況となっている。
　また、類似団体平均値と比較しても、⑤経費回収率及び⑦施設使用率は低く、⑥汚水処理原価は高い。本事業の処理区域は、市内でも特に人口減少が進んでいる地区であり、今後においては水洗化人口の減少も見込まれる。一方では施設の維持管理費（修繕費等）及び汚水処理費（動力費、薬品費等）の増加が見込まれる。
　安定した事業経営の実現に向けて、今後も経費の更なる抑制に努める。なお、令和４年度からは施設維持管理業務の複数年契約を行い、委託料（施設維持管理費）の縮減を図る。</t>
    <rPh sb="82" eb="84">
      <t>ヤクヒン</t>
    </rPh>
    <rPh sb="84" eb="86">
      <t>コウニュウ</t>
    </rPh>
    <rPh sb="87" eb="89">
      <t>イチゲン</t>
    </rPh>
    <rPh sb="91" eb="93">
      <t>イジ</t>
    </rPh>
    <rPh sb="93" eb="95">
      <t>カンリ</t>
    </rPh>
    <rPh sb="95" eb="97">
      <t>ギョウム</t>
    </rPh>
    <rPh sb="98" eb="100">
      <t>ジョウキン</t>
    </rPh>
    <rPh sb="100" eb="102">
      <t>ニッスウ</t>
    </rPh>
    <rPh sb="102" eb="103">
      <t>シュウ</t>
    </rPh>
    <rPh sb="104" eb="105">
      <t>ヒ</t>
    </rPh>
    <rPh sb="105" eb="106">
      <t>ゲン</t>
    </rPh>
    <rPh sb="108" eb="110">
      <t>ジッシ</t>
    </rPh>
    <rPh sb="341" eb="343">
      <t>コンゴ</t>
    </rPh>
    <rPh sb="410" eb="412">
      <t>アンテイ</t>
    </rPh>
    <rPh sb="414" eb="416">
      <t>ジギョウ</t>
    </rPh>
    <rPh sb="416" eb="418">
      <t>ケイエイ</t>
    </rPh>
    <rPh sb="419" eb="421">
      <t>ジツゲン</t>
    </rPh>
    <rPh sb="422" eb="423">
      <t>ム</t>
    </rPh>
    <rPh sb="426" eb="428">
      <t>コンゴ</t>
    </rPh>
    <rPh sb="429" eb="431">
      <t>ケイヒ</t>
    </rPh>
    <rPh sb="432" eb="433">
      <t>サラ</t>
    </rPh>
    <rPh sb="435" eb="437">
      <t>ヨクセイ</t>
    </rPh>
    <rPh sb="438" eb="439">
      <t>ツト</t>
    </rPh>
    <rPh sb="453" eb="455">
      <t>シセツ</t>
    </rPh>
    <rPh sb="455" eb="457">
      <t>イジ</t>
    </rPh>
    <rPh sb="457" eb="459">
      <t>カンリ</t>
    </rPh>
    <rPh sb="459" eb="461">
      <t>ギョウム</t>
    </rPh>
    <rPh sb="462" eb="464">
      <t>フクスウ</t>
    </rPh>
    <rPh sb="464" eb="465">
      <t>ネン</t>
    </rPh>
    <rPh sb="465" eb="467">
      <t>ケイヤク</t>
    </rPh>
    <rPh sb="468" eb="469">
      <t>オコナ</t>
    </rPh>
    <rPh sb="471" eb="474">
      <t>イタクリョウ</t>
    </rPh>
    <rPh sb="475" eb="477">
      <t>シセツ</t>
    </rPh>
    <rPh sb="477" eb="479">
      <t>イジ</t>
    </rPh>
    <rPh sb="479" eb="481">
      <t>カンリ</t>
    </rPh>
    <rPh sb="481" eb="482">
      <t>ヒ</t>
    </rPh>
    <rPh sb="484" eb="486">
      <t>シュクゲン</t>
    </rPh>
    <rPh sb="487" eb="488">
      <t>ハカ</t>
    </rPh>
    <phoneticPr fontId="4"/>
  </si>
  <si>
    <t>　令和２年度の地方公営企業法適用に伴い、①有形固定資産減価償却率及び②管渠老朽化率が示された。①は法適用２年目であるため少ない率となっているが、実際には法定耐用年数に近い資産もある。
　本事業は供用開始から15年が経過しており、全体的には管きょの更新が必要な段階ではない。③管渠改善率は０％のままである。しかし、処理場の機械及び装置の中には法定耐用年数が到来しているものもあり、近年では設備修繕工事が発生してきている。今後において設備修繕工事は更に増加することが見込まれる。
　令和３年度はストックマネジメント（施設更新計画）の策定に向けた取組みを開始した。今後においては、計画に基づき効率的な更新による更新費用の平準化を進める。</t>
    <rPh sb="193" eb="195">
      <t>セツビ</t>
    </rPh>
    <rPh sb="197" eb="199">
      <t>コウジ</t>
    </rPh>
    <rPh sb="215" eb="217">
      <t>セツビ</t>
    </rPh>
    <rPh sb="219" eb="221">
      <t>コウジ</t>
    </rPh>
    <rPh sb="267" eb="268">
      <t>ム</t>
    </rPh>
    <rPh sb="270" eb="272">
      <t>トリク</t>
    </rPh>
    <rPh sb="287" eb="289">
      <t>ケイカク</t>
    </rPh>
    <rPh sb="290" eb="291">
      <t>モト</t>
    </rPh>
    <phoneticPr fontId="4"/>
  </si>
  <si>
    <t>　本事業は概成となっているが、④企業債残高対事業規模比率は、類似団体平均値よりも大幅に高い水準にある。平成20年以降借入れがないことから、企業債残高は減少しているが、更新との調整を図りながら、類似団体平均値に近づけるよう努める。
　また、経費回収率（１の⑤）が100％以下であることも、厳しい経営状況となっている要因として挙げられる。
　安定経営と施設更新のバランスが求められることから、管理手法等の見直し、適正な使用料及び一般会計繰入金のあり方に関する検討、加入促進を継続して実施する。
　現状を踏まえ、早期に財政シミュレーションを行い、適正水準による使用料収入の確保を検討するため、令和５年度に経営戦略（改訂版）を策定する予定である。</t>
    <rPh sb="51" eb="53">
      <t>ヘイセイ</t>
    </rPh>
    <rPh sb="55" eb="56">
      <t>ネン</t>
    </rPh>
    <rPh sb="56" eb="58">
      <t>イコウ</t>
    </rPh>
    <rPh sb="58" eb="60">
      <t>カリイ</t>
    </rPh>
    <rPh sb="69" eb="71">
      <t>キギョウ</t>
    </rPh>
    <rPh sb="71" eb="72">
      <t>サイ</t>
    </rPh>
    <rPh sb="72" eb="74">
      <t>ザンダカ</t>
    </rPh>
    <rPh sb="75" eb="77">
      <t>ゲンショウ</t>
    </rPh>
    <rPh sb="83" eb="85">
      <t>コウシン</t>
    </rPh>
    <rPh sb="87" eb="89">
      <t>チョウセイ</t>
    </rPh>
    <rPh sb="90" eb="91">
      <t>ハカ</t>
    </rPh>
    <rPh sb="96" eb="98">
      <t>ルイジ</t>
    </rPh>
    <rPh sb="98" eb="100">
      <t>ダンタイ</t>
    </rPh>
    <rPh sb="100" eb="103">
      <t>ヘイキンチ</t>
    </rPh>
    <rPh sb="104" eb="105">
      <t>チカ</t>
    </rPh>
    <rPh sb="110" eb="111">
      <t>ツト</t>
    </rPh>
    <rPh sb="169" eb="171">
      <t>アンテイ</t>
    </rPh>
    <rPh sb="171" eb="173">
      <t>ケイエイ</t>
    </rPh>
    <rPh sb="174" eb="176">
      <t>シセツ</t>
    </rPh>
    <rPh sb="176" eb="178">
      <t>コウシン</t>
    </rPh>
    <rPh sb="184" eb="185">
      <t>モト</t>
    </rPh>
    <rPh sb="246" eb="248">
      <t>ゲンジョウ</t>
    </rPh>
    <rPh sb="249" eb="250">
      <t>フ</t>
    </rPh>
    <rPh sb="253" eb="255">
      <t>ソウキ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</si>
</sst>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0" xfId="0" applyFont="1" applyAlignment="1">
      <alignment horizontal="left" vertical="center"/>
    </xf>
    <xf numFmtId="0" fontId="14"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03F-4680-924C-9343FA6A580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0.1</c:v>
                </c:pt>
              </c:numCache>
            </c:numRef>
          </c:val>
          <c:smooth val="0"/>
          <c:extLst>
            <c:ext xmlns:c16="http://schemas.microsoft.com/office/drawing/2014/chart" uri="{C3380CC4-5D6E-409C-BE32-E72D297353CC}">
              <c16:uniqueId val="{00000001-603F-4680-924C-9343FA6A580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30.57</c:v>
                </c:pt>
                <c:pt idx="4">
                  <c:v>31.86</c:v>
                </c:pt>
              </c:numCache>
            </c:numRef>
          </c:val>
          <c:extLst>
            <c:ext xmlns:c16="http://schemas.microsoft.com/office/drawing/2014/chart" uri="{C3380CC4-5D6E-409C-BE32-E72D297353CC}">
              <c16:uniqueId val="{00000000-BF2A-45B9-AE76-8AAB45E55F1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36.71</c:v>
                </c:pt>
                <c:pt idx="4">
                  <c:v>42.28</c:v>
                </c:pt>
              </c:numCache>
            </c:numRef>
          </c:val>
          <c:smooth val="0"/>
          <c:extLst>
            <c:ext xmlns:c16="http://schemas.microsoft.com/office/drawing/2014/chart" uri="{C3380CC4-5D6E-409C-BE32-E72D297353CC}">
              <c16:uniqueId val="{00000001-BF2A-45B9-AE76-8AAB45E55F1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78.27</c:v>
                </c:pt>
                <c:pt idx="4">
                  <c:v>81.34</c:v>
                </c:pt>
              </c:numCache>
            </c:numRef>
          </c:val>
          <c:extLst>
            <c:ext xmlns:c16="http://schemas.microsoft.com/office/drawing/2014/chart" uri="{C3380CC4-5D6E-409C-BE32-E72D297353CC}">
              <c16:uniqueId val="{00000000-C842-4EA3-84F5-8D77C144E12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70.05</c:v>
                </c:pt>
                <c:pt idx="4">
                  <c:v>84.34</c:v>
                </c:pt>
              </c:numCache>
            </c:numRef>
          </c:val>
          <c:smooth val="0"/>
          <c:extLst>
            <c:ext xmlns:c16="http://schemas.microsoft.com/office/drawing/2014/chart" uri="{C3380CC4-5D6E-409C-BE32-E72D297353CC}">
              <c16:uniqueId val="{00000001-C842-4EA3-84F5-8D77C144E12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111.15</c:v>
                </c:pt>
                <c:pt idx="4">
                  <c:v>112.96</c:v>
                </c:pt>
              </c:numCache>
            </c:numRef>
          </c:val>
          <c:extLst>
            <c:ext xmlns:c16="http://schemas.microsoft.com/office/drawing/2014/chart" uri="{C3380CC4-5D6E-409C-BE32-E72D297353CC}">
              <c16:uniqueId val="{00000000-5499-4B4E-86F6-49356B72F61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100.3</c:v>
                </c:pt>
                <c:pt idx="4">
                  <c:v>106.09</c:v>
                </c:pt>
              </c:numCache>
            </c:numRef>
          </c:val>
          <c:smooth val="0"/>
          <c:extLst>
            <c:ext xmlns:c16="http://schemas.microsoft.com/office/drawing/2014/chart" uri="{C3380CC4-5D6E-409C-BE32-E72D297353CC}">
              <c16:uniqueId val="{00000001-5499-4B4E-86F6-49356B72F61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3.59</c:v>
                </c:pt>
                <c:pt idx="4">
                  <c:v>7.18</c:v>
                </c:pt>
              </c:numCache>
            </c:numRef>
          </c:val>
          <c:extLst>
            <c:ext xmlns:c16="http://schemas.microsoft.com/office/drawing/2014/chart" uri="{C3380CC4-5D6E-409C-BE32-E72D297353CC}">
              <c16:uniqueId val="{00000000-0CC0-4C95-B6AF-03E62E8789E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15.82</c:v>
                </c:pt>
                <c:pt idx="4">
                  <c:v>22.79</c:v>
                </c:pt>
              </c:numCache>
            </c:numRef>
          </c:val>
          <c:smooth val="0"/>
          <c:extLst>
            <c:ext xmlns:c16="http://schemas.microsoft.com/office/drawing/2014/chart" uri="{C3380CC4-5D6E-409C-BE32-E72D297353CC}">
              <c16:uniqueId val="{00000001-0CC0-4C95-B6AF-03E62E8789E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F43-46FF-BD94-8364CFEC0AC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0.01</c:v>
                </c:pt>
              </c:numCache>
            </c:numRef>
          </c:val>
          <c:smooth val="0"/>
          <c:extLst>
            <c:ext xmlns:c16="http://schemas.microsoft.com/office/drawing/2014/chart" uri="{C3380CC4-5D6E-409C-BE32-E72D297353CC}">
              <c16:uniqueId val="{00000001-4F43-46FF-BD94-8364CFEC0AC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560-4B02-8162-52027B28AC4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254.91</c:v>
                </c:pt>
                <c:pt idx="4">
                  <c:v>69.42</c:v>
                </c:pt>
              </c:numCache>
            </c:numRef>
          </c:val>
          <c:smooth val="0"/>
          <c:extLst>
            <c:ext xmlns:c16="http://schemas.microsoft.com/office/drawing/2014/chart" uri="{C3380CC4-5D6E-409C-BE32-E72D297353CC}">
              <c16:uniqueId val="{00000001-C560-4B02-8162-52027B28AC4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18.02</c:v>
                </c:pt>
                <c:pt idx="4">
                  <c:v>49.71</c:v>
                </c:pt>
              </c:numCache>
            </c:numRef>
          </c:val>
          <c:extLst>
            <c:ext xmlns:c16="http://schemas.microsoft.com/office/drawing/2014/chart" uri="{C3380CC4-5D6E-409C-BE32-E72D297353CC}">
              <c16:uniqueId val="{00000000-C89C-458F-BB4D-9B9117C4B10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64.17</c:v>
                </c:pt>
                <c:pt idx="4">
                  <c:v>43.07</c:v>
                </c:pt>
              </c:numCache>
            </c:numRef>
          </c:val>
          <c:smooth val="0"/>
          <c:extLst>
            <c:ext xmlns:c16="http://schemas.microsoft.com/office/drawing/2014/chart" uri="{C3380CC4-5D6E-409C-BE32-E72D297353CC}">
              <c16:uniqueId val="{00000001-C89C-458F-BB4D-9B9117C4B10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2746.32</c:v>
                </c:pt>
                <c:pt idx="4">
                  <c:v>2567.36</c:v>
                </c:pt>
              </c:numCache>
            </c:numRef>
          </c:val>
          <c:extLst>
            <c:ext xmlns:c16="http://schemas.microsoft.com/office/drawing/2014/chart" uri="{C3380CC4-5D6E-409C-BE32-E72D297353CC}">
              <c16:uniqueId val="{00000000-7D07-44FE-859F-AF70EEA0B85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1209.45</c:v>
                </c:pt>
                <c:pt idx="4">
                  <c:v>1163.75</c:v>
                </c:pt>
              </c:numCache>
            </c:numRef>
          </c:val>
          <c:smooth val="0"/>
          <c:extLst>
            <c:ext xmlns:c16="http://schemas.microsoft.com/office/drawing/2014/chart" uri="{C3380CC4-5D6E-409C-BE32-E72D297353CC}">
              <c16:uniqueId val="{00000001-7D07-44FE-859F-AF70EEA0B85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35.68</c:v>
                </c:pt>
                <c:pt idx="4">
                  <c:v>37.51</c:v>
                </c:pt>
              </c:numCache>
            </c:numRef>
          </c:val>
          <c:extLst>
            <c:ext xmlns:c16="http://schemas.microsoft.com/office/drawing/2014/chart" uri="{C3380CC4-5D6E-409C-BE32-E72D297353CC}">
              <c16:uniqueId val="{00000000-7C2B-4340-8FD3-9047BC625E6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55.93</c:v>
                </c:pt>
                <c:pt idx="4">
                  <c:v>72.599999999999994</c:v>
                </c:pt>
              </c:numCache>
            </c:numRef>
          </c:val>
          <c:smooth val="0"/>
          <c:extLst>
            <c:ext xmlns:c16="http://schemas.microsoft.com/office/drawing/2014/chart" uri="{C3380CC4-5D6E-409C-BE32-E72D297353CC}">
              <c16:uniqueId val="{00000001-7C2B-4340-8FD3-9047BC625E6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409.63</c:v>
                </c:pt>
                <c:pt idx="4">
                  <c:v>400.87</c:v>
                </c:pt>
              </c:numCache>
            </c:numRef>
          </c:val>
          <c:extLst>
            <c:ext xmlns:c16="http://schemas.microsoft.com/office/drawing/2014/chart" uri="{C3380CC4-5D6E-409C-BE32-E72D297353CC}">
              <c16:uniqueId val="{00000000-C819-4F33-A5C8-0531E89BBA7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289.60000000000002</c:v>
                </c:pt>
                <c:pt idx="4">
                  <c:v>228.64</c:v>
                </c:pt>
              </c:numCache>
            </c:numRef>
          </c:val>
          <c:smooth val="0"/>
          <c:extLst>
            <c:ext xmlns:c16="http://schemas.microsoft.com/office/drawing/2014/chart" uri="{C3380CC4-5D6E-409C-BE32-E72D297353CC}">
              <c16:uniqueId val="{00000001-C819-4F33-A5C8-0531E89BBA7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BL14" sqref="BL14: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0</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56" t="str">
        <f>データ!H6</f>
        <v>岩手県　八幡平市</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9" t="s">
        <v>1</v>
      </c>
      <c r="C7" s="39"/>
      <c r="D7" s="39"/>
      <c r="E7" s="39"/>
      <c r="F7" s="39"/>
      <c r="G7" s="39"/>
      <c r="H7" s="39"/>
      <c r="I7" s="39" t="s">
        <v>2</v>
      </c>
      <c r="J7" s="39"/>
      <c r="K7" s="39"/>
      <c r="L7" s="39"/>
      <c r="M7" s="39"/>
      <c r="N7" s="39"/>
      <c r="O7" s="39"/>
      <c r="P7" s="39" t="s">
        <v>3</v>
      </c>
      <c r="Q7" s="39"/>
      <c r="R7" s="39"/>
      <c r="S7" s="39"/>
      <c r="T7" s="39"/>
      <c r="U7" s="39"/>
      <c r="V7" s="39"/>
      <c r="W7" s="39" t="s">
        <v>4</v>
      </c>
      <c r="X7" s="39"/>
      <c r="Y7" s="39"/>
      <c r="Z7" s="39"/>
      <c r="AA7" s="39"/>
      <c r="AB7" s="39"/>
      <c r="AC7" s="39"/>
      <c r="AD7" s="39" t="s">
        <v>5</v>
      </c>
      <c r="AE7" s="39"/>
      <c r="AF7" s="39"/>
      <c r="AG7" s="39"/>
      <c r="AH7" s="39"/>
      <c r="AI7" s="39"/>
      <c r="AJ7" s="39"/>
      <c r="AK7" s="3"/>
      <c r="AL7" s="39" t="s">
        <v>6</v>
      </c>
      <c r="AM7" s="39"/>
      <c r="AN7" s="39"/>
      <c r="AO7" s="39"/>
      <c r="AP7" s="39"/>
      <c r="AQ7" s="39"/>
      <c r="AR7" s="39"/>
      <c r="AS7" s="39"/>
      <c r="AT7" s="39" t="s">
        <v>7</v>
      </c>
      <c r="AU7" s="39"/>
      <c r="AV7" s="39"/>
      <c r="AW7" s="39"/>
      <c r="AX7" s="39"/>
      <c r="AY7" s="39"/>
      <c r="AZ7" s="39"/>
      <c r="BA7" s="39"/>
      <c r="BB7" s="39" t="s">
        <v>8</v>
      </c>
      <c r="BC7" s="39"/>
      <c r="BD7" s="39"/>
      <c r="BE7" s="39"/>
      <c r="BF7" s="39"/>
      <c r="BG7" s="39"/>
      <c r="BH7" s="39"/>
      <c r="BI7" s="39"/>
      <c r="BJ7" s="3"/>
      <c r="BK7" s="3"/>
      <c r="BL7" s="57" t="s">
        <v>9</v>
      </c>
      <c r="BM7" s="58"/>
      <c r="BN7" s="58"/>
      <c r="BO7" s="58"/>
      <c r="BP7" s="58"/>
      <c r="BQ7" s="58"/>
      <c r="BR7" s="58"/>
      <c r="BS7" s="58"/>
      <c r="BT7" s="58"/>
      <c r="BU7" s="58"/>
      <c r="BV7" s="58"/>
      <c r="BW7" s="58"/>
      <c r="BX7" s="58"/>
      <c r="BY7" s="59"/>
    </row>
    <row r="8" spans="1:78" ht="18.75" customHeight="1" x14ac:dyDescent="0.15">
      <c r="A8" s="2"/>
      <c r="B8" s="53" t="str">
        <f>データ!I6</f>
        <v>法適用</v>
      </c>
      <c r="C8" s="53"/>
      <c r="D8" s="53"/>
      <c r="E8" s="53"/>
      <c r="F8" s="53"/>
      <c r="G8" s="53"/>
      <c r="H8" s="53"/>
      <c r="I8" s="53" t="str">
        <f>データ!J6</f>
        <v>下水道事業</v>
      </c>
      <c r="J8" s="53"/>
      <c r="K8" s="53"/>
      <c r="L8" s="53"/>
      <c r="M8" s="53"/>
      <c r="N8" s="53"/>
      <c r="O8" s="53"/>
      <c r="P8" s="53" t="str">
        <f>データ!K6</f>
        <v>特定環境保全公共下水道</v>
      </c>
      <c r="Q8" s="53"/>
      <c r="R8" s="53"/>
      <c r="S8" s="53"/>
      <c r="T8" s="53"/>
      <c r="U8" s="53"/>
      <c r="V8" s="53"/>
      <c r="W8" s="53" t="str">
        <f>データ!L6</f>
        <v>D2</v>
      </c>
      <c r="X8" s="53"/>
      <c r="Y8" s="53"/>
      <c r="Z8" s="53"/>
      <c r="AA8" s="53"/>
      <c r="AB8" s="53"/>
      <c r="AC8" s="53"/>
      <c r="AD8" s="54" t="str">
        <f>データ!$M$6</f>
        <v>非設置</v>
      </c>
      <c r="AE8" s="54"/>
      <c r="AF8" s="54"/>
      <c r="AG8" s="54"/>
      <c r="AH8" s="54"/>
      <c r="AI8" s="54"/>
      <c r="AJ8" s="54"/>
      <c r="AK8" s="3"/>
      <c r="AL8" s="33">
        <f>データ!S6</f>
        <v>24287</v>
      </c>
      <c r="AM8" s="33"/>
      <c r="AN8" s="33"/>
      <c r="AO8" s="33"/>
      <c r="AP8" s="33"/>
      <c r="AQ8" s="33"/>
      <c r="AR8" s="33"/>
      <c r="AS8" s="33"/>
      <c r="AT8" s="34">
        <f>データ!T6</f>
        <v>862.3</v>
      </c>
      <c r="AU8" s="34"/>
      <c r="AV8" s="34"/>
      <c r="AW8" s="34"/>
      <c r="AX8" s="34"/>
      <c r="AY8" s="34"/>
      <c r="AZ8" s="34"/>
      <c r="BA8" s="34"/>
      <c r="BB8" s="34">
        <f>データ!U6</f>
        <v>28.17</v>
      </c>
      <c r="BC8" s="34"/>
      <c r="BD8" s="34"/>
      <c r="BE8" s="34"/>
      <c r="BF8" s="34"/>
      <c r="BG8" s="34"/>
      <c r="BH8" s="34"/>
      <c r="BI8" s="34"/>
      <c r="BJ8" s="3"/>
      <c r="BK8" s="3"/>
      <c r="BL8" s="49" t="s">
        <v>10</v>
      </c>
      <c r="BM8" s="50"/>
      <c r="BN8" s="51" t="s">
        <v>11</v>
      </c>
      <c r="BO8" s="51"/>
      <c r="BP8" s="51"/>
      <c r="BQ8" s="51"/>
      <c r="BR8" s="51"/>
      <c r="BS8" s="51"/>
      <c r="BT8" s="51"/>
      <c r="BU8" s="51"/>
      <c r="BV8" s="51"/>
      <c r="BW8" s="51"/>
      <c r="BX8" s="51"/>
      <c r="BY8" s="52"/>
    </row>
    <row r="9" spans="1:78" ht="18.75" customHeight="1" x14ac:dyDescent="0.15">
      <c r="A9" s="2"/>
      <c r="B9" s="39" t="s">
        <v>12</v>
      </c>
      <c r="C9" s="39"/>
      <c r="D9" s="39"/>
      <c r="E9" s="39"/>
      <c r="F9" s="39"/>
      <c r="G9" s="39"/>
      <c r="H9" s="39"/>
      <c r="I9" s="39" t="s">
        <v>13</v>
      </c>
      <c r="J9" s="39"/>
      <c r="K9" s="39"/>
      <c r="L9" s="39"/>
      <c r="M9" s="39"/>
      <c r="N9" s="39"/>
      <c r="O9" s="39"/>
      <c r="P9" s="39" t="s">
        <v>14</v>
      </c>
      <c r="Q9" s="39"/>
      <c r="R9" s="39"/>
      <c r="S9" s="39"/>
      <c r="T9" s="39"/>
      <c r="U9" s="39"/>
      <c r="V9" s="39"/>
      <c r="W9" s="39" t="s">
        <v>15</v>
      </c>
      <c r="X9" s="39"/>
      <c r="Y9" s="39"/>
      <c r="Z9" s="39"/>
      <c r="AA9" s="39"/>
      <c r="AB9" s="39"/>
      <c r="AC9" s="39"/>
      <c r="AD9" s="39" t="s">
        <v>16</v>
      </c>
      <c r="AE9" s="39"/>
      <c r="AF9" s="39"/>
      <c r="AG9" s="39"/>
      <c r="AH9" s="39"/>
      <c r="AI9" s="39"/>
      <c r="AJ9" s="39"/>
      <c r="AK9" s="3"/>
      <c r="AL9" s="39" t="s">
        <v>17</v>
      </c>
      <c r="AM9" s="39"/>
      <c r="AN9" s="39"/>
      <c r="AO9" s="39"/>
      <c r="AP9" s="39"/>
      <c r="AQ9" s="39"/>
      <c r="AR9" s="39"/>
      <c r="AS9" s="39"/>
      <c r="AT9" s="39" t="s">
        <v>18</v>
      </c>
      <c r="AU9" s="39"/>
      <c r="AV9" s="39"/>
      <c r="AW9" s="39"/>
      <c r="AX9" s="39"/>
      <c r="AY9" s="39"/>
      <c r="AZ9" s="39"/>
      <c r="BA9" s="39"/>
      <c r="BB9" s="39" t="s">
        <v>19</v>
      </c>
      <c r="BC9" s="39"/>
      <c r="BD9" s="39"/>
      <c r="BE9" s="39"/>
      <c r="BF9" s="39"/>
      <c r="BG9" s="39"/>
      <c r="BH9" s="39"/>
      <c r="BI9" s="39"/>
      <c r="BJ9" s="3"/>
      <c r="BK9" s="3"/>
      <c r="BL9" s="40" t="s">
        <v>20</v>
      </c>
      <c r="BM9" s="41"/>
      <c r="BN9" s="42" t="s">
        <v>21</v>
      </c>
      <c r="BO9" s="42"/>
      <c r="BP9" s="42"/>
      <c r="BQ9" s="42"/>
      <c r="BR9" s="42"/>
      <c r="BS9" s="42"/>
      <c r="BT9" s="42"/>
      <c r="BU9" s="42"/>
      <c r="BV9" s="42"/>
      <c r="BW9" s="42"/>
      <c r="BX9" s="42"/>
      <c r="BY9" s="43"/>
    </row>
    <row r="10" spans="1:78" ht="18.75" customHeight="1" x14ac:dyDescent="0.15">
      <c r="A10" s="2"/>
      <c r="B10" s="34" t="str">
        <f>データ!N6</f>
        <v>-</v>
      </c>
      <c r="C10" s="34"/>
      <c r="D10" s="34"/>
      <c r="E10" s="34"/>
      <c r="F10" s="34"/>
      <c r="G10" s="34"/>
      <c r="H10" s="34"/>
      <c r="I10" s="34">
        <f>データ!O6</f>
        <v>70.34</v>
      </c>
      <c r="J10" s="34"/>
      <c r="K10" s="34"/>
      <c r="L10" s="34"/>
      <c r="M10" s="34"/>
      <c r="N10" s="34"/>
      <c r="O10" s="34"/>
      <c r="P10" s="34">
        <f>データ!P6</f>
        <v>4.1900000000000004</v>
      </c>
      <c r="Q10" s="34"/>
      <c r="R10" s="34"/>
      <c r="S10" s="34"/>
      <c r="T10" s="34"/>
      <c r="U10" s="34"/>
      <c r="V10" s="34"/>
      <c r="W10" s="34">
        <f>データ!Q6</f>
        <v>97.67</v>
      </c>
      <c r="X10" s="34"/>
      <c r="Y10" s="34"/>
      <c r="Z10" s="34"/>
      <c r="AA10" s="34"/>
      <c r="AB10" s="34"/>
      <c r="AC10" s="34"/>
      <c r="AD10" s="33">
        <f>データ!R6</f>
        <v>2860</v>
      </c>
      <c r="AE10" s="33"/>
      <c r="AF10" s="33"/>
      <c r="AG10" s="33"/>
      <c r="AH10" s="33"/>
      <c r="AI10" s="33"/>
      <c r="AJ10" s="33"/>
      <c r="AK10" s="2"/>
      <c r="AL10" s="33">
        <f>データ!V6</f>
        <v>1013</v>
      </c>
      <c r="AM10" s="33"/>
      <c r="AN10" s="33"/>
      <c r="AO10" s="33"/>
      <c r="AP10" s="33"/>
      <c r="AQ10" s="33"/>
      <c r="AR10" s="33"/>
      <c r="AS10" s="33"/>
      <c r="AT10" s="34">
        <f>データ!W6</f>
        <v>0.53</v>
      </c>
      <c r="AU10" s="34"/>
      <c r="AV10" s="34"/>
      <c r="AW10" s="34"/>
      <c r="AX10" s="34"/>
      <c r="AY10" s="34"/>
      <c r="AZ10" s="34"/>
      <c r="BA10" s="34"/>
      <c r="BB10" s="34">
        <f>データ!X6</f>
        <v>1911.32</v>
      </c>
      <c r="BC10" s="34"/>
      <c r="BD10" s="34"/>
      <c r="BE10" s="34"/>
      <c r="BF10" s="34"/>
      <c r="BG10" s="34"/>
      <c r="BH10" s="34"/>
      <c r="BI10" s="34"/>
      <c r="BJ10" s="2"/>
      <c r="BK10" s="2"/>
      <c r="BL10" s="35" t="s">
        <v>22</v>
      </c>
      <c r="BM10" s="36"/>
      <c r="BN10" s="37" t="s">
        <v>23</v>
      </c>
      <c r="BO10" s="37"/>
      <c r="BP10" s="37"/>
      <c r="BQ10" s="37"/>
      <c r="BR10" s="37"/>
      <c r="BS10" s="37"/>
      <c r="BT10" s="37"/>
      <c r="BU10" s="37"/>
      <c r="BV10" s="37"/>
      <c r="BW10" s="37"/>
      <c r="BX10" s="37"/>
      <c r="BY10" s="38"/>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4" t="s">
        <v>24</v>
      </c>
      <c r="BM11" s="44"/>
      <c r="BN11" s="44"/>
      <c r="BO11" s="44"/>
      <c r="BP11" s="44"/>
      <c r="BQ11" s="44"/>
      <c r="BR11" s="44"/>
      <c r="BS11" s="44"/>
      <c r="BT11" s="44"/>
      <c r="BU11" s="44"/>
      <c r="BV11" s="44"/>
      <c r="BW11" s="44"/>
      <c r="BX11" s="44"/>
      <c r="BY11" s="44"/>
      <c r="BZ11" s="4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4"/>
      <c r="BM12" s="44"/>
      <c r="BN12" s="44"/>
      <c r="BO12" s="44"/>
      <c r="BP12" s="44"/>
      <c r="BQ12" s="44"/>
      <c r="BR12" s="44"/>
      <c r="BS12" s="44"/>
      <c r="BT12" s="44"/>
      <c r="BU12" s="44"/>
      <c r="BV12" s="44"/>
      <c r="BW12" s="44"/>
      <c r="BX12" s="44"/>
      <c r="BY12" s="44"/>
      <c r="BZ12" s="4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5"/>
      <c r="BM13" s="45"/>
      <c r="BN13" s="45"/>
      <c r="BO13" s="45"/>
      <c r="BP13" s="45"/>
      <c r="BQ13" s="45"/>
      <c r="BR13" s="45"/>
      <c r="BS13" s="45"/>
      <c r="BT13" s="45"/>
      <c r="BU13" s="45"/>
      <c r="BV13" s="45"/>
      <c r="BW13" s="45"/>
      <c r="BX13" s="45"/>
      <c r="BY13" s="45"/>
      <c r="BZ13" s="45"/>
    </row>
    <row r="14" spans="1:78" ht="13.5" customHeight="1" x14ac:dyDescent="0.15">
      <c r="A14" s="2"/>
      <c r="B14" s="46" t="s">
        <v>25</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8"/>
      <c r="BK14" s="2"/>
      <c r="BL14" s="68" t="s">
        <v>26</v>
      </c>
      <c r="BM14" s="69"/>
      <c r="BN14" s="69"/>
      <c r="BO14" s="69"/>
      <c r="BP14" s="69"/>
      <c r="BQ14" s="69"/>
      <c r="BR14" s="69"/>
      <c r="BS14" s="69"/>
      <c r="BT14" s="69"/>
      <c r="BU14" s="69"/>
      <c r="BV14" s="69"/>
      <c r="BW14" s="69"/>
      <c r="BX14" s="69"/>
      <c r="BY14" s="69"/>
      <c r="BZ14" s="70"/>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71"/>
      <c r="BM15" s="72"/>
      <c r="BN15" s="72"/>
      <c r="BO15" s="72"/>
      <c r="BP15" s="72"/>
      <c r="BQ15" s="72"/>
      <c r="BR15" s="72"/>
      <c r="BS15" s="72"/>
      <c r="BT15" s="72"/>
      <c r="BU15" s="72"/>
      <c r="BV15" s="72"/>
      <c r="BW15" s="72"/>
      <c r="BX15" s="72"/>
      <c r="BY15" s="72"/>
      <c r="BZ15" s="7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114</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8" t="s">
        <v>27</v>
      </c>
      <c r="BM45" s="69"/>
      <c r="BN45" s="69"/>
      <c r="BO45" s="69"/>
      <c r="BP45" s="69"/>
      <c r="BQ45" s="69"/>
      <c r="BR45" s="69"/>
      <c r="BS45" s="69"/>
      <c r="BT45" s="69"/>
      <c r="BU45" s="69"/>
      <c r="BV45" s="69"/>
      <c r="BW45" s="69"/>
      <c r="BX45" s="69"/>
      <c r="BY45" s="69"/>
      <c r="BZ45" s="7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1"/>
      <c r="BM46" s="72"/>
      <c r="BN46" s="72"/>
      <c r="BO46" s="72"/>
      <c r="BP46" s="72"/>
      <c r="BQ46" s="72"/>
      <c r="BR46" s="72"/>
      <c r="BS46" s="72"/>
      <c r="BT46" s="72"/>
      <c r="BU46" s="72"/>
      <c r="BV46" s="72"/>
      <c r="BW46" s="72"/>
      <c r="BX46" s="72"/>
      <c r="BY46" s="72"/>
      <c r="BZ46" s="7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115</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8" t="s">
        <v>29</v>
      </c>
      <c r="BM64" s="69"/>
      <c r="BN64" s="69"/>
      <c r="BO64" s="69"/>
      <c r="BP64" s="69"/>
      <c r="BQ64" s="69"/>
      <c r="BR64" s="69"/>
      <c r="BS64" s="69"/>
      <c r="BT64" s="69"/>
      <c r="BU64" s="69"/>
      <c r="BV64" s="69"/>
      <c r="BW64" s="69"/>
      <c r="BX64" s="69"/>
      <c r="BY64" s="69"/>
      <c r="BZ64" s="7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1"/>
      <c r="BM65" s="72"/>
      <c r="BN65" s="72"/>
      <c r="BO65" s="72"/>
      <c r="BP65" s="72"/>
      <c r="BQ65" s="72"/>
      <c r="BR65" s="72"/>
      <c r="BS65" s="72"/>
      <c r="BT65" s="72"/>
      <c r="BU65" s="72"/>
      <c r="BV65" s="72"/>
      <c r="BW65" s="72"/>
      <c r="BX65" s="72"/>
      <c r="BY65" s="72"/>
      <c r="BZ65" s="7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116</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2" t="s">
        <v>30</v>
      </c>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2dxpZJqfRnMjntx/jj2PdNB8smkKvZl4OH7vsGRUt0+zlmiiMJryybSE1TwSJRk3py0uv6hcR02XjDEh8F3zgQ==" saltValue="irUltJxetiruj7U1rZDB5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1" t="s">
        <v>52</v>
      </c>
      <c r="I3" s="62"/>
      <c r="J3" s="62"/>
      <c r="K3" s="62"/>
      <c r="L3" s="62"/>
      <c r="M3" s="62"/>
      <c r="N3" s="62"/>
      <c r="O3" s="62"/>
      <c r="P3" s="62"/>
      <c r="Q3" s="62"/>
      <c r="R3" s="62"/>
      <c r="S3" s="62"/>
      <c r="T3" s="62"/>
      <c r="U3" s="62"/>
      <c r="V3" s="62"/>
      <c r="W3" s="62"/>
      <c r="X3" s="63"/>
      <c r="Y3" s="67" t="s">
        <v>53</v>
      </c>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t="s">
        <v>54</v>
      </c>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row>
    <row r="4" spans="1:148" x14ac:dyDescent="0.15">
      <c r="A4" s="14" t="s">
        <v>55</v>
      </c>
      <c r="B4" s="16"/>
      <c r="C4" s="16"/>
      <c r="D4" s="16"/>
      <c r="E4" s="16"/>
      <c r="F4" s="16"/>
      <c r="G4" s="16"/>
      <c r="H4" s="64"/>
      <c r="I4" s="65"/>
      <c r="J4" s="65"/>
      <c r="K4" s="65"/>
      <c r="L4" s="65"/>
      <c r="M4" s="65"/>
      <c r="N4" s="65"/>
      <c r="O4" s="65"/>
      <c r="P4" s="65"/>
      <c r="Q4" s="65"/>
      <c r="R4" s="65"/>
      <c r="S4" s="65"/>
      <c r="T4" s="65"/>
      <c r="U4" s="65"/>
      <c r="V4" s="65"/>
      <c r="W4" s="65"/>
      <c r="X4" s="66"/>
      <c r="Y4" s="60" t="s">
        <v>56</v>
      </c>
      <c r="Z4" s="60"/>
      <c r="AA4" s="60"/>
      <c r="AB4" s="60"/>
      <c r="AC4" s="60"/>
      <c r="AD4" s="60"/>
      <c r="AE4" s="60"/>
      <c r="AF4" s="60"/>
      <c r="AG4" s="60"/>
      <c r="AH4" s="60"/>
      <c r="AI4" s="60"/>
      <c r="AJ4" s="60" t="s">
        <v>57</v>
      </c>
      <c r="AK4" s="60"/>
      <c r="AL4" s="60"/>
      <c r="AM4" s="60"/>
      <c r="AN4" s="60"/>
      <c r="AO4" s="60"/>
      <c r="AP4" s="60"/>
      <c r="AQ4" s="60"/>
      <c r="AR4" s="60"/>
      <c r="AS4" s="60"/>
      <c r="AT4" s="60"/>
      <c r="AU4" s="60" t="s">
        <v>58</v>
      </c>
      <c r="AV4" s="60"/>
      <c r="AW4" s="60"/>
      <c r="AX4" s="60"/>
      <c r="AY4" s="60"/>
      <c r="AZ4" s="60"/>
      <c r="BA4" s="60"/>
      <c r="BB4" s="60"/>
      <c r="BC4" s="60"/>
      <c r="BD4" s="60"/>
      <c r="BE4" s="60"/>
      <c r="BF4" s="60" t="s">
        <v>59</v>
      </c>
      <c r="BG4" s="60"/>
      <c r="BH4" s="60"/>
      <c r="BI4" s="60"/>
      <c r="BJ4" s="60"/>
      <c r="BK4" s="60"/>
      <c r="BL4" s="60"/>
      <c r="BM4" s="60"/>
      <c r="BN4" s="60"/>
      <c r="BO4" s="60"/>
      <c r="BP4" s="60"/>
      <c r="BQ4" s="60" t="s">
        <v>60</v>
      </c>
      <c r="BR4" s="60"/>
      <c r="BS4" s="60"/>
      <c r="BT4" s="60"/>
      <c r="BU4" s="60"/>
      <c r="BV4" s="60"/>
      <c r="BW4" s="60"/>
      <c r="BX4" s="60"/>
      <c r="BY4" s="60"/>
      <c r="BZ4" s="60"/>
      <c r="CA4" s="60"/>
      <c r="CB4" s="60" t="s">
        <v>61</v>
      </c>
      <c r="CC4" s="60"/>
      <c r="CD4" s="60"/>
      <c r="CE4" s="60"/>
      <c r="CF4" s="60"/>
      <c r="CG4" s="60"/>
      <c r="CH4" s="60"/>
      <c r="CI4" s="60"/>
      <c r="CJ4" s="60"/>
      <c r="CK4" s="60"/>
      <c r="CL4" s="60"/>
      <c r="CM4" s="60" t="s">
        <v>62</v>
      </c>
      <c r="CN4" s="60"/>
      <c r="CO4" s="60"/>
      <c r="CP4" s="60"/>
      <c r="CQ4" s="60"/>
      <c r="CR4" s="60"/>
      <c r="CS4" s="60"/>
      <c r="CT4" s="60"/>
      <c r="CU4" s="60"/>
      <c r="CV4" s="60"/>
      <c r="CW4" s="60"/>
      <c r="CX4" s="60" t="s">
        <v>63</v>
      </c>
      <c r="CY4" s="60"/>
      <c r="CZ4" s="60"/>
      <c r="DA4" s="60"/>
      <c r="DB4" s="60"/>
      <c r="DC4" s="60"/>
      <c r="DD4" s="60"/>
      <c r="DE4" s="60"/>
      <c r="DF4" s="60"/>
      <c r="DG4" s="60"/>
      <c r="DH4" s="60"/>
      <c r="DI4" s="60" t="s">
        <v>64</v>
      </c>
      <c r="DJ4" s="60"/>
      <c r="DK4" s="60"/>
      <c r="DL4" s="60"/>
      <c r="DM4" s="60"/>
      <c r="DN4" s="60"/>
      <c r="DO4" s="60"/>
      <c r="DP4" s="60"/>
      <c r="DQ4" s="60"/>
      <c r="DR4" s="60"/>
      <c r="DS4" s="60"/>
      <c r="DT4" s="60" t="s">
        <v>65</v>
      </c>
      <c r="DU4" s="60"/>
      <c r="DV4" s="60"/>
      <c r="DW4" s="60"/>
      <c r="DX4" s="60"/>
      <c r="DY4" s="60"/>
      <c r="DZ4" s="60"/>
      <c r="EA4" s="60"/>
      <c r="EB4" s="60"/>
      <c r="EC4" s="60"/>
      <c r="ED4" s="60"/>
      <c r="EE4" s="60" t="s">
        <v>66</v>
      </c>
      <c r="EF4" s="60"/>
      <c r="EG4" s="60"/>
      <c r="EH4" s="60"/>
      <c r="EI4" s="60"/>
      <c r="EJ4" s="60"/>
      <c r="EK4" s="60"/>
      <c r="EL4" s="60"/>
      <c r="EM4" s="60"/>
      <c r="EN4" s="60"/>
      <c r="EO4" s="60"/>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32140</v>
      </c>
      <c r="D6" s="19">
        <f t="shared" si="3"/>
        <v>46</v>
      </c>
      <c r="E6" s="19">
        <f t="shared" si="3"/>
        <v>17</v>
      </c>
      <c r="F6" s="19">
        <f t="shared" si="3"/>
        <v>4</v>
      </c>
      <c r="G6" s="19">
        <f t="shared" si="3"/>
        <v>0</v>
      </c>
      <c r="H6" s="19" t="str">
        <f t="shared" si="3"/>
        <v>岩手県　八幡平市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70.34</v>
      </c>
      <c r="P6" s="20">
        <f t="shared" si="3"/>
        <v>4.1900000000000004</v>
      </c>
      <c r="Q6" s="20">
        <f t="shared" si="3"/>
        <v>97.67</v>
      </c>
      <c r="R6" s="20">
        <f t="shared" si="3"/>
        <v>2860</v>
      </c>
      <c r="S6" s="20">
        <f t="shared" si="3"/>
        <v>24287</v>
      </c>
      <c r="T6" s="20">
        <f t="shared" si="3"/>
        <v>862.3</v>
      </c>
      <c r="U6" s="20">
        <f t="shared" si="3"/>
        <v>28.17</v>
      </c>
      <c r="V6" s="20">
        <f t="shared" si="3"/>
        <v>1013</v>
      </c>
      <c r="W6" s="20">
        <f t="shared" si="3"/>
        <v>0.53</v>
      </c>
      <c r="X6" s="20">
        <f t="shared" si="3"/>
        <v>1911.32</v>
      </c>
      <c r="Y6" s="21" t="str">
        <f>IF(Y7="",NA(),Y7)</f>
        <v>-</v>
      </c>
      <c r="Z6" s="21" t="str">
        <f t="shared" ref="Z6:AH6" si="4">IF(Z7="",NA(),Z7)</f>
        <v>-</v>
      </c>
      <c r="AA6" s="21" t="str">
        <f t="shared" si="4"/>
        <v>-</v>
      </c>
      <c r="AB6" s="21">
        <f t="shared" si="4"/>
        <v>111.15</v>
      </c>
      <c r="AC6" s="21">
        <f t="shared" si="4"/>
        <v>112.96</v>
      </c>
      <c r="AD6" s="21" t="str">
        <f t="shared" si="4"/>
        <v>-</v>
      </c>
      <c r="AE6" s="21" t="str">
        <f t="shared" si="4"/>
        <v>-</v>
      </c>
      <c r="AF6" s="21" t="str">
        <f t="shared" si="4"/>
        <v>-</v>
      </c>
      <c r="AG6" s="21">
        <f t="shared" si="4"/>
        <v>100.3</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254.91</v>
      </c>
      <c r="AS6" s="21">
        <f t="shared" si="5"/>
        <v>69.42</v>
      </c>
      <c r="AT6" s="20" t="str">
        <f>IF(AT7="","",IF(AT7="-","【-】","【"&amp;SUBSTITUTE(TEXT(AT7,"#,##0.00"),"-","△")&amp;"】"))</f>
        <v>【63.89】</v>
      </c>
      <c r="AU6" s="21" t="str">
        <f>IF(AU7="",NA(),AU7)</f>
        <v>-</v>
      </c>
      <c r="AV6" s="21" t="str">
        <f t="shared" ref="AV6:BD6" si="6">IF(AV7="",NA(),AV7)</f>
        <v>-</v>
      </c>
      <c r="AW6" s="21" t="str">
        <f t="shared" si="6"/>
        <v>-</v>
      </c>
      <c r="AX6" s="21">
        <f t="shared" si="6"/>
        <v>18.02</v>
      </c>
      <c r="AY6" s="21">
        <f t="shared" si="6"/>
        <v>49.71</v>
      </c>
      <c r="AZ6" s="21" t="str">
        <f t="shared" si="6"/>
        <v>-</v>
      </c>
      <c r="BA6" s="21" t="str">
        <f t="shared" si="6"/>
        <v>-</v>
      </c>
      <c r="BB6" s="21" t="str">
        <f t="shared" si="6"/>
        <v>-</v>
      </c>
      <c r="BC6" s="21">
        <f t="shared" si="6"/>
        <v>64.17</v>
      </c>
      <c r="BD6" s="21">
        <f t="shared" si="6"/>
        <v>43.07</v>
      </c>
      <c r="BE6" s="20" t="str">
        <f>IF(BE7="","",IF(BE7="-","【-】","【"&amp;SUBSTITUTE(TEXT(BE7,"#,##0.00"),"-","△")&amp;"】"))</f>
        <v>【44.07】</v>
      </c>
      <c r="BF6" s="21" t="str">
        <f>IF(BF7="",NA(),BF7)</f>
        <v>-</v>
      </c>
      <c r="BG6" s="21" t="str">
        <f t="shared" ref="BG6:BO6" si="7">IF(BG7="",NA(),BG7)</f>
        <v>-</v>
      </c>
      <c r="BH6" s="21" t="str">
        <f t="shared" si="7"/>
        <v>-</v>
      </c>
      <c r="BI6" s="21">
        <f t="shared" si="7"/>
        <v>2746.32</v>
      </c>
      <c r="BJ6" s="21">
        <f t="shared" si="7"/>
        <v>2567.36</v>
      </c>
      <c r="BK6" s="21" t="str">
        <f t="shared" si="7"/>
        <v>-</v>
      </c>
      <c r="BL6" s="21" t="str">
        <f t="shared" si="7"/>
        <v>-</v>
      </c>
      <c r="BM6" s="21" t="str">
        <f t="shared" si="7"/>
        <v>-</v>
      </c>
      <c r="BN6" s="21">
        <f t="shared" si="7"/>
        <v>1209.45</v>
      </c>
      <c r="BO6" s="21">
        <f t="shared" si="7"/>
        <v>1163.75</v>
      </c>
      <c r="BP6" s="20" t="str">
        <f>IF(BP7="","",IF(BP7="-","【-】","【"&amp;SUBSTITUTE(TEXT(BP7,"#,##0.00"),"-","△")&amp;"】"))</f>
        <v>【1,201.79】</v>
      </c>
      <c r="BQ6" s="21" t="str">
        <f>IF(BQ7="",NA(),BQ7)</f>
        <v>-</v>
      </c>
      <c r="BR6" s="21" t="str">
        <f t="shared" ref="BR6:BZ6" si="8">IF(BR7="",NA(),BR7)</f>
        <v>-</v>
      </c>
      <c r="BS6" s="21" t="str">
        <f t="shared" si="8"/>
        <v>-</v>
      </c>
      <c r="BT6" s="21">
        <f t="shared" si="8"/>
        <v>35.68</v>
      </c>
      <c r="BU6" s="21">
        <f t="shared" si="8"/>
        <v>37.51</v>
      </c>
      <c r="BV6" s="21" t="str">
        <f t="shared" si="8"/>
        <v>-</v>
      </c>
      <c r="BW6" s="21" t="str">
        <f t="shared" si="8"/>
        <v>-</v>
      </c>
      <c r="BX6" s="21" t="str">
        <f t="shared" si="8"/>
        <v>-</v>
      </c>
      <c r="BY6" s="21">
        <f t="shared" si="8"/>
        <v>55.93</v>
      </c>
      <c r="BZ6" s="21">
        <f t="shared" si="8"/>
        <v>72.599999999999994</v>
      </c>
      <c r="CA6" s="20" t="str">
        <f>IF(CA7="","",IF(CA7="-","【-】","【"&amp;SUBSTITUTE(TEXT(CA7,"#,##0.00"),"-","△")&amp;"】"))</f>
        <v>【75.31】</v>
      </c>
      <c r="CB6" s="21" t="str">
        <f>IF(CB7="",NA(),CB7)</f>
        <v>-</v>
      </c>
      <c r="CC6" s="21" t="str">
        <f t="shared" ref="CC6:CK6" si="9">IF(CC7="",NA(),CC7)</f>
        <v>-</v>
      </c>
      <c r="CD6" s="21" t="str">
        <f t="shared" si="9"/>
        <v>-</v>
      </c>
      <c r="CE6" s="21">
        <f t="shared" si="9"/>
        <v>409.63</v>
      </c>
      <c r="CF6" s="21">
        <f t="shared" si="9"/>
        <v>400.87</v>
      </c>
      <c r="CG6" s="21" t="str">
        <f t="shared" si="9"/>
        <v>-</v>
      </c>
      <c r="CH6" s="21" t="str">
        <f t="shared" si="9"/>
        <v>-</v>
      </c>
      <c r="CI6" s="21" t="str">
        <f t="shared" si="9"/>
        <v>-</v>
      </c>
      <c r="CJ6" s="21">
        <f t="shared" si="9"/>
        <v>289.60000000000002</v>
      </c>
      <c r="CK6" s="21">
        <f t="shared" si="9"/>
        <v>228.64</v>
      </c>
      <c r="CL6" s="20" t="str">
        <f>IF(CL7="","",IF(CL7="-","【-】","【"&amp;SUBSTITUTE(TEXT(CL7,"#,##0.00"),"-","△")&amp;"】"))</f>
        <v>【216.39】</v>
      </c>
      <c r="CM6" s="21" t="str">
        <f>IF(CM7="",NA(),CM7)</f>
        <v>-</v>
      </c>
      <c r="CN6" s="21" t="str">
        <f t="shared" ref="CN6:CV6" si="10">IF(CN7="",NA(),CN7)</f>
        <v>-</v>
      </c>
      <c r="CO6" s="21" t="str">
        <f t="shared" si="10"/>
        <v>-</v>
      </c>
      <c r="CP6" s="21">
        <f t="shared" si="10"/>
        <v>30.57</v>
      </c>
      <c r="CQ6" s="21">
        <f t="shared" si="10"/>
        <v>31.86</v>
      </c>
      <c r="CR6" s="21" t="str">
        <f t="shared" si="10"/>
        <v>-</v>
      </c>
      <c r="CS6" s="21" t="str">
        <f t="shared" si="10"/>
        <v>-</v>
      </c>
      <c r="CT6" s="21" t="str">
        <f t="shared" si="10"/>
        <v>-</v>
      </c>
      <c r="CU6" s="21">
        <f t="shared" si="10"/>
        <v>36.71</v>
      </c>
      <c r="CV6" s="21">
        <f t="shared" si="10"/>
        <v>42.28</v>
      </c>
      <c r="CW6" s="20" t="str">
        <f>IF(CW7="","",IF(CW7="-","【-】","【"&amp;SUBSTITUTE(TEXT(CW7,"#,##0.00"),"-","△")&amp;"】"))</f>
        <v>【42.57】</v>
      </c>
      <c r="CX6" s="21" t="str">
        <f>IF(CX7="",NA(),CX7)</f>
        <v>-</v>
      </c>
      <c r="CY6" s="21" t="str">
        <f t="shared" ref="CY6:DG6" si="11">IF(CY7="",NA(),CY7)</f>
        <v>-</v>
      </c>
      <c r="CZ6" s="21" t="str">
        <f t="shared" si="11"/>
        <v>-</v>
      </c>
      <c r="DA6" s="21">
        <f t="shared" si="11"/>
        <v>78.27</v>
      </c>
      <c r="DB6" s="21">
        <f t="shared" si="11"/>
        <v>81.34</v>
      </c>
      <c r="DC6" s="21" t="str">
        <f t="shared" si="11"/>
        <v>-</v>
      </c>
      <c r="DD6" s="21" t="str">
        <f t="shared" si="11"/>
        <v>-</v>
      </c>
      <c r="DE6" s="21" t="str">
        <f t="shared" si="11"/>
        <v>-</v>
      </c>
      <c r="DF6" s="21">
        <f t="shared" si="11"/>
        <v>70.05</v>
      </c>
      <c r="DG6" s="21">
        <f t="shared" si="11"/>
        <v>84.34</v>
      </c>
      <c r="DH6" s="20" t="str">
        <f>IF(DH7="","",IF(DH7="-","【-】","【"&amp;SUBSTITUTE(TEXT(DH7,"#,##0.00"),"-","△")&amp;"】"))</f>
        <v>【85.24】</v>
      </c>
      <c r="DI6" s="21" t="str">
        <f>IF(DI7="",NA(),DI7)</f>
        <v>-</v>
      </c>
      <c r="DJ6" s="21" t="str">
        <f t="shared" ref="DJ6:DR6" si="12">IF(DJ7="",NA(),DJ7)</f>
        <v>-</v>
      </c>
      <c r="DK6" s="21" t="str">
        <f t="shared" si="12"/>
        <v>-</v>
      </c>
      <c r="DL6" s="21">
        <f t="shared" si="12"/>
        <v>3.59</v>
      </c>
      <c r="DM6" s="21">
        <f t="shared" si="12"/>
        <v>7.18</v>
      </c>
      <c r="DN6" s="21" t="str">
        <f t="shared" si="12"/>
        <v>-</v>
      </c>
      <c r="DO6" s="21" t="str">
        <f t="shared" si="12"/>
        <v>-</v>
      </c>
      <c r="DP6" s="21" t="str">
        <f t="shared" si="12"/>
        <v>-</v>
      </c>
      <c r="DQ6" s="21">
        <f t="shared" si="12"/>
        <v>15.82</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0.1</v>
      </c>
      <c r="EO6" s="20" t="str">
        <f>IF(EO7="","",IF(EO7="-","【-】","【"&amp;SUBSTITUTE(TEXT(EO7,"#,##0.00"),"-","△")&amp;"】"))</f>
        <v>【0.15】</v>
      </c>
    </row>
    <row r="7" spans="1:148" s="22" customFormat="1" x14ac:dyDescent="0.15">
      <c r="A7" s="14"/>
      <c r="B7" s="23">
        <v>2021</v>
      </c>
      <c r="C7" s="23">
        <v>32140</v>
      </c>
      <c r="D7" s="23">
        <v>46</v>
      </c>
      <c r="E7" s="23">
        <v>17</v>
      </c>
      <c r="F7" s="23">
        <v>4</v>
      </c>
      <c r="G7" s="23">
        <v>0</v>
      </c>
      <c r="H7" s="23" t="s">
        <v>96</v>
      </c>
      <c r="I7" s="23" t="s">
        <v>97</v>
      </c>
      <c r="J7" s="23" t="s">
        <v>98</v>
      </c>
      <c r="K7" s="23" t="s">
        <v>99</v>
      </c>
      <c r="L7" s="23" t="s">
        <v>100</v>
      </c>
      <c r="M7" s="23" t="s">
        <v>101</v>
      </c>
      <c r="N7" s="24" t="s">
        <v>102</v>
      </c>
      <c r="O7" s="24">
        <v>70.34</v>
      </c>
      <c r="P7" s="24">
        <v>4.1900000000000004</v>
      </c>
      <c r="Q7" s="24">
        <v>97.67</v>
      </c>
      <c r="R7" s="24">
        <v>2860</v>
      </c>
      <c r="S7" s="24">
        <v>24287</v>
      </c>
      <c r="T7" s="24">
        <v>862.3</v>
      </c>
      <c r="U7" s="24">
        <v>28.17</v>
      </c>
      <c r="V7" s="24">
        <v>1013</v>
      </c>
      <c r="W7" s="24">
        <v>0.53</v>
      </c>
      <c r="X7" s="24">
        <v>1911.32</v>
      </c>
      <c r="Y7" s="24" t="s">
        <v>102</v>
      </c>
      <c r="Z7" s="24" t="s">
        <v>102</v>
      </c>
      <c r="AA7" s="24" t="s">
        <v>102</v>
      </c>
      <c r="AB7" s="24">
        <v>111.15</v>
      </c>
      <c r="AC7" s="24">
        <v>112.96</v>
      </c>
      <c r="AD7" s="24" t="s">
        <v>102</v>
      </c>
      <c r="AE7" s="24" t="s">
        <v>102</v>
      </c>
      <c r="AF7" s="24" t="s">
        <v>102</v>
      </c>
      <c r="AG7" s="24">
        <v>100.3</v>
      </c>
      <c r="AH7" s="24">
        <v>106.09</v>
      </c>
      <c r="AI7" s="24">
        <v>105.35</v>
      </c>
      <c r="AJ7" s="24" t="s">
        <v>102</v>
      </c>
      <c r="AK7" s="24" t="s">
        <v>102</v>
      </c>
      <c r="AL7" s="24" t="s">
        <v>102</v>
      </c>
      <c r="AM7" s="24">
        <v>0</v>
      </c>
      <c r="AN7" s="24">
        <v>0</v>
      </c>
      <c r="AO7" s="24" t="s">
        <v>102</v>
      </c>
      <c r="AP7" s="24" t="s">
        <v>102</v>
      </c>
      <c r="AQ7" s="24" t="s">
        <v>102</v>
      </c>
      <c r="AR7" s="24">
        <v>254.91</v>
      </c>
      <c r="AS7" s="24">
        <v>69.42</v>
      </c>
      <c r="AT7" s="24">
        <v>63.89</v>
      </c>
      <c r="AU7" s="24" t="s">
        <v>102</v>
      </c>
      <c r="AV7" s="24" t="s">
        <v>102</v>
      </c>
      <c r="AW7" s="24" t="s">
        <v>102</v>
      </c>
      <c r="AX7" s="24">
        <v>18.02</v>
      </c>
      <c r="AY7" s="24">
        <v>49.71</v>
      </c>
      <c r="AZ7" s="24" t="s">
        <v>102</v>
      </c>
      <c r="BA7" s="24" t="s">
        <v>102</v>
      </c>
      <c r="BB7" s="24" t="s">
        <v>102</v>
      </c>
      <c r="BC7" s="24">
        <v>64.17</v>
      </c>
      <c r="BD7" s="24">
        <v>43.07</v>
      </c>
      <c r="BE7" s="24">
        <v>44.07</v>
      </c>
      <c r="BF7" s="24" t="s">
        <v>102</v>
      </c>
      <c r="BG7" s="24" t="s">
        <v>102</v>
      </c>
      <c r="BH7" s="24" t="s">
        <v>102</v>
      </c>
      <c r="BI7" s="24">
        <v>2746.32</v>
      </c>
      <c r="BJ7" s="24">
        <v>2567.36</v>
      </c>
      <c r="BK7" s="24" t="s">
        <v>102</v>
      </c>
      <c r="BL7" s="24" t="s">
        <v>102</v>
      </c>
      <c r="BM7" s="24" t="s">
        <v>102</v>
      </c>
      <c r="BN7" s="24">
        <v>1209.45</v>
      </c>
      <c r="BO7" s="24">
        <v>1163.75</v>
      </c>
      <c r="BP7" s="24">
        <v>1201.79</v>
      </c>
      <c r="BQ7" s="24" t="s">
        <v>102</v>
      </c>
      <c r="BR7" s="24" t="s">
        <v>102</v>
      </c>
      <c r="BS7" s="24" t="s">
        <v>102</v>
      </c>
      <c r="BT7" s="24">
        <v>35.68</v>
      </c>
      <c r="BU7" s="24">
        <v>37.51</v>
      </c>
      <c r="BV7" s="24" t="s">
        <v>102</v>
      </c>
      <c r="BW7" s="24" t="s">
        <v>102</v>
      </c>
      <c r="BX7" s="24" t="s">
        <v>102</v>
      </c>
      <c r="BY7" s="24">
        <v>55.93</v>
      </c>
      <c r="BZ7" s="24">
        <v>72.599999999999994</v>
      </c>
      <c r="CA7" s="24">
        <v>75.31</v>
      </c>
      <c r="CB7" s="24" t="s">
        <v>102</v>
      </c>
      <c r="CC7" s="24" t="s">
        <v>102</v>
      </c>
      <c r="CD7" s="24" t="s">
        <v>102</v>
      </c>
      <c r="CE7" s="24">
        <v>409.63</v>
      </c>
      <c r="CF7" s="24">
        <v>400.87</v>
      </c>
      <c r="CG7" s="24" t="s">
        <v>102</v>
      </c>
      <c r="CH7" s="24" t="s">
        <v>102</v>
      </c>
      <c r="CI7" s="24" t="s">
        <v>102</v>
      </c>
      <c r="CJ7" s="24">
        <v>289.60000000000002</v>
      </c>
      <c r="CK7" s="24">
        <v>228.64</v>
      </c>
      <c r="CL7" s="24">
        <v>216.39</v>
      </c>
      <c r="CM7" s="24" t="s">
        <v>102</v>
      </c>
      <c r="CN7" s="24" t="s">
        <v>102</v>
      </c>
      <c r="CO7" s="24" t="s">
        <v>102</v>
      </c>
      <c r="CP7" s="24">
        <v>30.57</v>
      </c>
      <c r="CQ7" s="24">
        <v>31.86</v>
      </c>
      <c r="CR7" s="24" t="s">
        <v>102</v>
      </c>
      <c r="CS7" s="24" t="s">
        <v>102</v>
      </c>
      <c r="CT7" s="24" t="s">
        <v>102</v>
      </c>
      <c r="CU7" s="24">
        <v>36.71</v>
      </c>
      <c r="CV7" s="24">
        <v>42.28</v>
      </c>
      <c r="CW7" s="24">
        <v>42.57</v>
      </c>
      <c r="CX7" s="24" t="s">
        <v>102</v>
      </c>
      <c r="CY7" s="24" t="s">
        <v>102</v>
      </c>
      <c r="CZ7" s="24" t="s">
        <v>102</v>
      </c>
      <c r="DA7" s="24">
        <v>78.27</v>
      </c>
      <c r="DB7" s="24">
        <v>81.34</v>
      </c>
      <c r="DC7" s="24" t="s">
        <v>102</v>
      </c>
      <c r="DD7" s="24" t="s">
        <v>102</v>
      </c>
      <c r="DE7" s="24" t="s">
        <v>102</v>
      </c>
      <c r="DF7" s="24">
        <v>70.05</v>
      </c>
      <c r="DG7" s="24">
        <v>84.34</v>
      </c>
      <c r="DH7" s="24">
        <v>85.24</v>
      </c>
      <c r="DI7" s="24" t="s">
        <v>102</v>
      </c>
      <c r="DJ7" s="24" t="s">
        <v>102</v>
      </c>
      <c r="DK7" s="24" t="s">
        <v>102</v>
      </c>
      <c r="DL7" s="24">
        <v>3.59</v>
      </c>
      <c r="DM7" s="24">
        <v>7.18</v>
      </c>
      <c r="DN7" s="24" t="s">
        <v>102</v>
      </c>
      <c r="DO7" s="24" t="s">
        <v>102</v>
      </c>
      <c r="DP7" s="24" t="s">
        <v>102</v>
      </c>
      <c r="DQ7" s="24">
        <v>15.82</v>
      </c>
      <c r="DR7" s="24">
        <v>22.79</v>
      </c>
      <c r="DS7" s="24">
        <v>25.87</v>
      </c>
      <c r="DT7" s="24" t="s">
        <v>102</v>
      </c>
      <c r="DU7" s="24" t="s">
        <v>102</v>
      </c>
      <c r="DV7" s="24" t="s">
        <v>102</v>
      </c>
      <c r="DW7" s="24">
        <v>0</v>
      </c>
      <c r="DX7" s="24">
        <v>0</v>
      </c>
      <c r="DY7" s="24" t="s">
        <v>102</v>
      </c>
      <c r="DZ7" s="24" t="s">
        <v>102</v>
      </c>
      <c r="EA7" s="24" t="s">
        <v>102</v>
      </c>
      <c r="EB7" s="24">
        <v>0</v>
      </c>
      <c r="EC7" s="24">
        <v>0.01</v>
      </c>
      <c r="ED7" s="24">
        <v>0.01</v>
      </c>
      <c r="EE7" s="24" t="s">
        <v>102</v>
      </c>
      <c r="EF7" s="24" t="s">
        <v>102</v>
      </c>
      <c r="EG7" s="24" t="s">
        <v>102</v>
      </c>
      <c r="EH7" s="24">
        <v>0</v>
      </c>
      <c r="EI7" s="24">
        <v>0</v>
      </c>
      <c r="EJ7" s="24" t="s">
        <v>102</v>
      </c>
      <c r="EK7" s="24" t="s">
        <v>102</v>
      </c>
      <c r="EL7" s="24" t="s">
        <v>102</v>
      </c>
      <c r="EM7" s="24">
        <v>0.02</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2023-01-26T05:20:14Z</cp:lastPrinted>
  <dcterms:created xsi:type="dcterms:W3CDTF">2023-01-12T23:37:10Z</dcterms:created>
  <dcterms:modified xsi:type="dcterms:W3CDTF">2023-01-26T07:31:25Z</dcterms:modified>
  <cp:category/>
</cp:coreProperties>
</file>