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1 〆0126公営企業に係る経営比較分析表（令和３年度決算）の分析等について\各課より\"/>
    </mc:Choice>
  </mc:AlternateContent>
  <workbookProtection workbookAlgorithmName="SHA-512" workbookHashValue="sNf56NkrdjA4cARFE3I9JyNsztLD5Lee2pm+iH4EvUpyPhyhfsS0J8ADipmD85/bexQYkLlGcKgwOK5FhPADdw==" workbookSaltValue="1j+Dq87qT0Aas8y9S1Wxg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<sst xmlns="http://schemas.openxmlformats.org/spreadsheetml/2006/main" count="228" uniqueCount="114">
  <si>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</si>
  <si>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</si>
  <si>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</si>
  <si>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</si>
  <si>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</si>
  <si>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</si>
  <si>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</si>
  <si>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</si>
  <si>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</si>
  <si>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</si>
  <si>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</si>
  <si>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</si>
  <si>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</si>
  <si>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</si>
  <si>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</si>
  <si>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</si>
  <si>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</si>
  <si>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</si>
  <si>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</si>
  <si>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</si>
  <si>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</si>
  <si>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</si>
  <si>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</si>
  <si>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</si>
  <si>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</si>
  <si>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</si>
  <si>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</si>
  <si>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</si>
  <si>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</si>
  <si>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</si>
  <si>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</si>
  <si>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</si>
  <si>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</si>
  <si>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</si>
  <si>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</si>
  <si>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</si>
  <si>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</si>
  <si>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</si>
  <si>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</si>
  <si>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</si>
  <si>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</si>
  <si>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</si>
  <si>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</si>
  <si>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</si>
  <si>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</si>
  <si>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</si>
  <si>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</si>
  <si>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</si>
  <si>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</si>
  <si>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</si>
  <si>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</si>
  <si>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</si>
  <si>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</si>
  <si>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</si>
  <si>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</si>
  <si>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</si>
  <si>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</si>
  <si>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</si>
  <si>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</si>
  <si>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</si>
  <si>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</si>
  <si>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</si>
  <si>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</si>
  <si>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</si>
  <si>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</si>
  <si>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</si>
  <si>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</si>
  <si>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</si>
  <si>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</si>
  <si>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</si>
  <si>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</si>
  <si>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</si>
  <si>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</si>
  <si>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</si>
  <si>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</si>
  <si>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</si>
  <si>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</si>
  <si>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</si>
  <si>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</si>
  <si>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</si>
  <si>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</si>
  <si>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</si>
  <si>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</si>
  <si>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</si>
  <si>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</si>
  <si>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</si>
  <si>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</si>
  <si>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</si>
  <si>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</si>
  <si>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</si>
  <si>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</si>
  <si>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</si>
  <si>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</si>
  <si>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</si>
  <si>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</si>
  <si>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</si>
  <si>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</si>
  <si>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</si>
  <si>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</si>
  <si>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</si>
  <si>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</si>
  <si>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</si>
  <si>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</si>
  <si>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</si>
  <si>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</si>
  <si>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</si>
  <si>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</si>
  <si>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</si>
  <si>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</si>
  <si>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</si>
  <si>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</si>
  <si>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３年度は、令和２年度に引き続き市内事業者に対する新型コロナウイルス対応水道料金減免措置を実施した。行動制限緩和等による宿泊施設等の使用水量の回復に伴い、給水収益も増加した。また、委託料（計画策定）及び修繕費（配水管漏水修繕）の減少と相まって、①経常収支比率は減少したものの、⑤料金回収率は増加し、⑥給水原価は減少した。しかし、依然として⑤料金回収率が100％以下であり、料金収入のみでは費用を賄えず、一般会計繰入金に依存した状態が続いている。
　配水管漏水に対し、早期発見と修繕対応に努めているものの、発生件数が多いことから⑧有収率は低下傾向にあるほか、⑦施設利用率は依然として50％以下であり低水準のままである。令和４年度に策定するアセットマネジメント（施設更新計画）を基に、施設更新を計画的かつ着実に実行し、配水管漏水の抑制及び小規模配水池の統合など施設の効率化を進める。
　平成29年度から実施している企業債の借入れ抑制の成果は、④企業債残高対給水収益比率の減少に示されている。今後においては、計画的な施設更新を進め、類似団体平均値に近づけるよう努める。
　また、令和２年度からは管理手法の見直し等に着手しており、経費の更なる抑制に努めており、令和４年度からは施設維持管理業務の複数年契約を行い、委託料（施設維持管理業務）の縮減を図る。
</t>
    <rPh sb="52" eb="54">
      <t>コウドウ</t>
    </rPh>
    <rPh sb="54" eb="56">
      <t>セイゲン</t>
    </rPh>
    <rPh sb="70" eb="72">
      <t>スイリョウ</t>
    </rPh>
    <rPh sb="73" eb="75">
      <t>カイフク</t>
    </rPh>
    <rPh sb="96" eb="98">
      <t>ケイカク</t>
    </rPh>
    <rPh sb="98" eb="100">
      <t>サクテイ</t>
    </rPh>
    <rPh sb="107" eb="110">
      <t>ハイスイカン</t>
    </rPh>
    <rPh sb="110" eb="112">
      <t>ロウスイ</t>
    </rPh>
    <rPh sb="112" eb="114">
      <t>シュウゼン</t>
    </rPh>
    <rPh sb="116" eb="118">
      <t>ゲンショウ</t>
    </rPh>
    <rPh sb="119" eb="120">
      <t>アイ</t>
    </rPh>
    <rPh sb="166" eb="168">
      <t>イゼン</t>
    </rPh>
    <rPh sb="232" eb="233">
      <t>タイ</t>
    </rPh>
    <rPh sb="295" eb="297">
      <t>イカ</t>
    </rPh>
    <rPh sb="316" eb="318">
      <t>サクテイ</t>
    </rPh>
    <rPh sb="339" eb="340">
      <t>モト</t>
    </rPh>
    <rPh sb="387" eb="388">
      <t>スス</t>
    </rPh>
    <rPh sb="401" eb="403">
      <t>ジッシ</t>
    </rPh>
    <rPh sb="462" eb="463">
      <t>スス</t>
    </rPh>
    <rPh sb="506" eb="508">
      <t>チャクシュ</t>
    </rPh>
    <rPh sb="513" eb="515">
      <t>ケイヒ</t>
    </rPh>
    <rPh sb="516" eb="517">
      <t>サラ</t>
    </rPh>
    <rPh sb="519" eb="521">
      <t>ヨクセイ</t>
    </rPh>
    <rPh sb="522" eb="523">
      <t>ツト</t>
    </rPh>
    <rPh sb="528" eb="530">
      <t>レイワ</t>
    </rPh>
    <rPh sb="531" eb="532">
      <t>ネン</t>
    </rPh>
    <rPh sb="532" eb="533">
      <t>ド</t>
    </rPh>
    <rPh sb="551" eb="552">
      <t>オコナ</t>
    </rPh>
    <rPh sb="554" eb="557">
      <t>イタクリョウ</t>
    </rPh>
    <rPh sb="558" eb="560">
      <t>シセツ</t>
    </rPh>
    <rPh sb="560" eb="562">
      <t>イジ</t>
    </rPh>
    <rPh sb="562" eb="564">
      <t>カンリ</t>
    </rPh>
    <rPh sb="564" eb="566">
      <t>ギョウム</t>
    </rPh>
    <rPh sb="568" eb="570">
      <t>シュクゲン</t>
    </rPh>
    <rPh sb="571" eb="572">
      <t>ハカ</t>
    </rPh>
    <phoneticPr fontId="4"/>
  </si>
  <si>
    <t>　経営状況を考慮して、施設設備及び老朽管更新は少しずつ進めているものの、資産全体では更新が進んでおらず、①有形固定資産減価償却率で示すとおり、年々減価償却が進んでいる。また、令和３年度には、本市内で上水道が急速に整備された昭和56年度に布設した配水管が、耐用年数である40年を経過した。このことから、②管路経年化率が急増した。今後数年は同じ傾向が続き、管路経年化率は更に急増すると見込まれる。
　現在、県産業廃棄物最終処分場関連の配水管布設工事を優先していることから、③管路更新率は低い状況にある。当該工事完了後の令和６年度以降に老朽管更新事業を予定している。なお、令和３年度は配水池などの基幹施設の更新を行った。
　令和４年度に施設更新計画を策定することから、今後は増加傾向にある資金（１の③流動比率）の動向を注視しながら施設更新を進める予定である。</t>
    <rPh sb="11" eb="13">
      <t>シセツ</t>
    </rPh>
    <rPh sb="13" eb="15">
      <t>セツビ</t>
    </rPh>
    <rPh sb="15" eb="16">
      <t>オヨ</t>
    </rPh>
    <rPh sb="97" eb="98">
      <t>ナイ</t>
    </rPh>
    <rPh sb="103" eb="105">
      <t>キュウソク</t>
    </rPh>
    <rPh sb="163" eb="165">
      <t>コンゴ</t>
    </rPh>
    <rPh sb="168" eb="169">
      <t>オナ</t>
    </rPh>
    <rPh sb="170" eb="172">
      <t>ケイコウ</t>
    </rPh>
    <rPh sb="176" eb="178">
      <t>カンロ</t>
    </rPh>
    <rPh sb="178" eb="181">
      <t>ケイネンカ</t>
    </rPh>
    <rPh sb="181" eb="182">
      <t>リツ</t>
    </rPh>
    <rPh sb="183" eb="184">
      <t>サラ</t>
    </rPh>
    <rPh sb="215" eb="218">
      <t>ハイスイカン</t>
    </rPh>
    <rPh sb="223" eb="225">
      <t>ユウセン</t>
    </rPh>
    <rPh sb="235" eb="237">
      <t>カンロ</t>
    </rPh>
    <rPh sb="237" eb="239">
      <t>コウシン</t>
    </rPh>
    <rPh sb="239" eb="240">
      <t>リツ</t>
    </rPh>
    <rPh sb="241" eb="242">
      <t>ヒク</t>
    </rPh>
    <rPh sb="243" eb="245">
      <t>ジョウキョウ</t>
    </rPh>
    <rPh sb="249" eb="251">
      <t>トウガイ</t>
    </rPh>
    <rPh sb="251" eb="253">
      <t>コウジ</t>
    </rPh>
    <rPh sb="253" eb="255">
      <t>カンリョウ</t>
    </rPh>
    <rPh sb="255" eb="256">
      <t>アト</t>
    </rPh>
    <rPh sb="257" eb="259">
      <t>レイワ</t>
    </rPh>
    <rPh sb="260" eb="261">
      <t>ネン</t>
    </rPh>
    <rPh sb="261" eb="262">
      <t>ド</t>
    </rPh>
    <rPh sb="262" eb="264">
      <t>イコウ</t>
    </rPh>
    <rPh sb="265" eb="267">
      <t>ロウキュウ</t>
    </rPh>
    <rPh sb="267" eb="268">
      <t>カン</t>
    </rPh>
    <rPh sb="268" eb="270">
      <t>コウシン</t>
    </rPh>
    <rPh sb="270" eb="272">
      <t>ジギョウ</t>
    </rPh>
    <rPh sb="273" eb="275">
      <t>ヨテイ</t>
    </rPh>
    <rPh sb="283" eb="285">
      <t>レイワ</t>
    </rPh>
    <rPh sb="286" eb="288">
      <t>ネンド</t>
    </rPh>
    <rPh sb="289" eb="292">
      <t>ハイスイチ</t>
    </rPh>
    <rPh sb="295" eb="297">
      <t>キカン</t>
    </rPh>
    <rPh sb="297" eb="299">
      <t>シセツ</t>
    </rPh>
    <rPh sb="300" eb="302">
      <t>コウシン</t>
    </rPh>
    <rPh sb="303" eb="304">
      <t>オコナ</t>
    </rPh>
    <rPh sb="331" eb="333">
      <t>コンゴ</t>
    </rPh>
    <rPh sb="334" eb="336">
      <t>ゾウカ</t>
    </rPh>
    <rPh sb="336" eb="338">
      <t>ケイコウ</t>
    </rPh>
    <rPh sb="341" eb="343">
      <t>シキン</t>
    </rPh>
    <rPh sb="353" eb="355">
      <t>ドウコウ</t>
    </rPh>
    <rPh sb="356" eb="358">
      <t>チュウシ</t>
    </rPh>
    <rPh sb="370" eb="372">
      <t>ヨテイ</t>
    </rPh>
    <phoneticPr fontId="4"/>
  </si>
  <si>
    <t>　１及び２で示すとおり、平成29年度からの経営努力により、企業債残高の減少、資金量の増加の点で改善が図られつつあるものの、依然として厳しい経営状況である。固定資産や企業債残高が多く、⑤料金回収率（１の⑤）が100％以下であることが事業経営に影響を及ぼしている。
　また、平成29年度に市内全地区を上水道事業としたことに伴い、料金収入に次いで大きな財源である一般会計繰入金は、令和８年度までの10年間で「高料金対策に要する経費」の繰入基準額が段階的に低くなる。
　現状を踏まえ、早期に財政シミュレーションを行い、適正水準による料金収入の確保を検討するため、令和５年度に経営戦略（改訂版）を策定する予定である。</t>
    <rPh sb="61" eb="63">
      <t>イゼン</t>
    </rPh>
    <rPh sb="92" eb="94">
      <t>リョウキン</t>
    </rPh>
    <rPh sb="94" eb="96">
      <t>カイシュウ</t>
    </rPh>
    <rPh sb="96" eb="97">
      <t>リツ</t>
    </rPh>
    <rPh sb="107" eb="109">
      <t>イカ</t>
    </rPh>
    <rPh sb="197" eb="198">
      <t>ネン</t>
    </rPh>
    <rPh sb="231" eb="233">
      <t>ゲンジョウ</t>
    </rPh>
    <rPh sb="234" eb="235">
      <t>フ</t>
    </rPh>
    <rPh sb="238" eb="240">
      <t>ソウキ</t>
    </rPh>
    <rPh sb="297" eb="2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</si>
</sst>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14" fillId="0" borderId="0" xfId="0" applyFont="1" applyFill="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c:v>
                </c:pt>
                <c:pt idx="1">
                  <c:v>0.4</c:v>
                </c:pt>
                <c:pt idx="2" formatCode="#,##0.00;&quot;△&quot;#,##0.00">
                  <c:v>0</c:v>
                </c:pt>
                <c:pt idx="3" formatCode="#,##0.00;&quot;△&quot;#,##0.00">
                  <c:v>0</c:v>
                </c:pt>
                <c:pt idx="4">
                  <c:v>7.0000000000000007E-2</c:v>
                </c:pt>
              </c:numCache>
            </c:numRef>
          </c:val>
          <c:extLst>
            <c:ext xmlns:c16="http://schemas.microsoft.com/office/drawing/2014/chart" uri="{C3380CC4-5D6E-409C-BE32-E72D297353CC}">
              <c16:uniqueId val="{00000000-EA18-4681-96EA-BEAA282888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A18-4681-96EA-BEAA282888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44.54</c:v>
                </c:pt>
                <c:pt idx="1">
                  <c:v>42.67</c:v>
                </c:pt>
                <c:pt idx="2">
                  <c:v>44.03</c:v>
                </c:pt>
                <c:pt idx="3">
                  <c:v>43.83</c:v>
                </c:pt>
                <c:pt idx="4">
                  <c:v>44.67</c:v>
                </c:pt>
              </c:numCache>
            </c:numRef>
          </c:val>
          <c:extLst>
            <c:ext xmlns:c16="http://schemas.microsoft.com/office/drawing/2014/chart" uri="{C3380CC4-5D6E-409C-BE32-E72D297353CC}">
              <c16:uniqueId val="{00000000-3EC1-4AC7-96C3-2147B47D71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EC1-4AC7-96C3-2147B47D71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78.25</c:v>
                </c:pt>
                <c:pt idx="1">
                  <c:v>82.19</c:v>
                </c:pt>
                <c:pt idx="2">
                  <c:v>79.05</c:v>
                </c:pt>
                <c:pt idx="3">
                  <c:v>78.540000000000006</c:v>
                </c:pt>
                <c:pt idx="4">
                  <c:v>77.7</c:v>
                </c:pt>
              </c:numCache>
            </c:numRef>
          </c:val>
          <c:extLst>
            <c:ext xmlns:c16="http://schemas.microsoft.com/office/drawing/2014/chart" uri="{C3380CC4-5D6E-409C-BE32-E72D297353CC}">
              <c16:uniqueId val="{00000000-5406-47AB-A3A1-393CE65A50F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406-47AB-A3A1-393CE65A50F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107.02</c:v>
                </c:pt>
                <c:pt idx="1">
                  <c:v>102.75</c:v>
                </c:pt>
                <c:pt idx="2">
                  <c:v>104.31</c:v>
                </c:pt>
                <c:pt idx="3">
                  <c:v>109.23</c:v>
                </c:pt>
                <c:pt idx="4">
                  <c:v>106.57</c:v>
                </c:pt>
              </c:numCache>
            </c:numRef>
          </c:val>
          <c:extLst>
            <c:ext xmlns:c16="http://schemas.microsoft.com/office/drawing/2014/chart" uri="{C3380CC4-5D6E-409C-BE32-E72D297353CC}">
              <c16:uniqueId val="{00000000-4CEA-4EF0-92D8-14A17973A9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4CEA-4EF0-92D8-14A17973A9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54.07</c:v>
                </c:pt>
                <c:pt idx="1">
                  <c:v>54.88</c:v>
                </c:pt>
                <c:pt idx="2">
                  <c:v>55.7</c:v>
                </c:pt>
                <c:pt idx="3">
                  <c:v>56.56</c:v>
                </c:pt>
                <c:pt idx="4">
                  <c:v>57.38</c:v>
                </c:pt>
              </c:numCache>
            </c:numRef>
          </c:val>
          <c:extLst>
            <c:ext xmlns:c16="http://schemas.microsoft.com/office/drawing/2014/chart" uri="{C3380CC4-5D6E-409C-BE32-E72D297353CC}">
              <c16:uniqueId val="{00000000-11F8-4BE9-8A4B-3EC3B7B573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11F8-4BE9-8A4B-3EC3B7B573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6.33</c:v>
                </c:pt>
                <c:pt idx="1">
                  <c:v>8.44</c:v>
                </c:pt>
                <c:pt idx="2">
                  <c:v>8.3699999999999992</c:v>
                </c:pt>
                <c:pt idx="3">
                  <c:v>9.59</c:v>
                </c:pt>
                <c:pt idx="4">
                  <c:v>19.84</c:v>
                </c:pt>
              </c:numCache>
            </c:numRef>
          </c:val>
          <c:extLst>
            <c:ext xmlns:c16="http://schemas.microsoft.com/office/drawing/2014/chart" uri="{C3380CC4-5D6E-409C-BE32-E72D297353CC}">
              <c16:uniqueId val="{00000000-1CA5-49D6-9D3E-6D06A499C8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1CA5-49D6-9D3E-6D06A499C8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2E-44D9-9C75-891E73F07B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4D2E-44D9-9C75-891E73F07B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448.53</c:v>
                </c:pt>
                <c:pt idx="1">
                  <c:v>501.68</c:v>
                </c:pt>
                <c:pt idx="2">
                  <c:v>544.66999999999996</c:v>
                </c:pt>
                <c:pt idx="3">
                  <c:v>387.64</c:v>
                </c:pt>
                <c:pt idx="4">
                  <c:v>587.99</c:v>
                </c:pt>
              </c:numCache>
            </c:numRef>
          </c:val>
          <c:extLst>
            <c:ext xmlns:c16="http://schemas.microsoft.com/office/drawing/2014/chart" uri="{C3380CC4-5D6E-409C-BE32-E72D297353CC}">
              <c16:uniqueId val="{00000000-EB34-43D0-B266-5FD13FD4B2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B34-43D0-B266-5FD13FD4B2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752.1</c:v>
                </c:pt>
                <c:pt idx="1">
                  <c:v>709.66</c:v>
                </c:pt>
                <c:pt idx="2">
                  <c:v>674.96</c:v>
                </c:pt>
                <c:pt idx="3">
                  <c:v>670.86</c:v>
                </c:pt>
                <c:pt idx="4">
                  <c:v>611.53</c:v>
                </c:pt>
              </c:numCache>
            </c:numRef>
          </c:val>
          <c:extLst>
            <c:ext xmlns:c16="http://schemas.microsoft.com/office/drawing/2014/chart" uri="{C3380CC4-5D6E-409C-BE32-E72D297353CC}">
              <c16:uniqueId val="{00000000-D4B2-4ABE-8F6C-4CA090F1E3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4B2-4ABE-8F6C-4CA090F1E3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88.49</c:v>
                </c:pt>
                <c:pt idx="1">
                  <c:v>87.64</c:v>
                </c:pt>
                <c:pt idx="2">
                  <c:v>87.33</c:v>
                </c:pt>
                <c:pt idx="3">
                  <c:v>83.82</c:v>
                </c:pt>
                <c:pt idx="4">
                  <c:v>90.78</c:v>
                </c:pt>
              </c:numCache>
            </c:numRef>
          </c:val>
          <c:extLst>
            <c:ext xmlns:c16="http://schemas.microsoft.com/office/drawing/2014/chart" uri="{C3380CC4-5D6E-409C-BE32-E72D297353CC}">
              <c16:uniqueId val="{00000000-E7C7-481B-82D3-50ED956082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E7C7-481B-82D3-50ED956082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205.89</c:v>
                </c:pt>
                <c:pt idx="1">
                  <c:v>208.22</c:v>
                </c:pt>
                <c:pt idx="2">
                  <c:v>209.76</c:v>
                </c:pt>
                <c:pt idx="3">
                  <c:v>208.87</c:v>
                </c:pt>
                <c:pt idx="4">
                  <c:v>196.91</c:v>
                </c:pt>
              </c:numCache>
            </c:numRef>
          </c:val>
          <c:extLst>
            <c:ext xmlns:c16="http://schemas.microsoft.com/office/drawing/2014/chart" uri="{C3380CC4-5D6E-409C-BE32-E72D297353CC}">
              <c16:uniqueId val="{00000000-F363-4C42-930F-5CFCE7FAC9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363-4C42-930F-5CFCE7FAC9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CG38" sqref="CG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八幡平市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24287</v>
      </c>
      <c r="AM8" s="45"/>
      <c r="AN8" s="45"/>
      <c r="AO8" s="45"/>
      <c r="AP8" s="45"/>
      <c r="AQ8" s="45"/>
      <c r="AR8" s="45"/>
      <c r="AS8" s="45"/>
      <c r="AT8" s="46">
        <f>データ!$S$6</f>
        <v>862.3</v>
      </c>
      <c r="AU8" s="47"/>
      <c r="AV8" s="47"/>
      <c r="AW8" s="47"/>
      <c r="AX8" s="47"/>
      <c r="AY8" s="47"/>
      <c r="AZ8" s="47"/>
      <c r="BA8" s="47"/>
      <c r="BB8" s="48">
        <f>データ!$T$6</f>
        <v>28.17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66.69</v>
      </c>
      <c r="J10" s="47"/>
      <c r="K10" s="47"/>
      <c r="L10" s="47"/>
      <c r="M10" s="47"/>
      <c r="N10" s="47"/>
      <c r="O10" s="75"/>
      <c r="P10" s="48">
        <f>データ!$P$6</f>
        <v>82.54</v>
      </c>
      <c r="Q10" s="48"/>
      <c r="R10" s="48"/>
      <c r="S10" s="48"/>
      <c r="T10" s="48"/>
      <c r="U10" s="48"/>
      <c r="V10" s="48"/>
      <c r="W10" s="45">
        <f>データ!$Q$6</f>
        <v>3377</v>
      </c>
      <c r="X10" s="45"/>
      <c r="Y10" s="45"/>
      <c r="Z10" s="45"/>
      <c r="AA10" s="45"/>
      <c r="AB10" s="45"/>
      <c r="AC10" s="45"/>
      <c r="AD10" s="2"/>
      <c r="AE10" s="2"/>
      <c r="AF10" s="2"/>
      <c r="AG10" s="2"/>
      <c r="AH10" s="2"/>
      <c r="AI10" s="2"/>
      <c r="AJ10" s="2"/>
      <c r="AK10" s="2"/>
      <c r="AL10" s="45">
        <f>データ!$U$6</f>
        <v>19857</v>
      </c>
      <c r="AM10" s="45"/>
      <c r="AN10" s="45"/>
      <c r="AO10" s="45"/>
      <c r="AP10" s="45"/>
      <c r="AQ10" s="45"/>
      <c r="AR10" s="45"/>
      <c r="AS10" s="45"/>
      <c r="AT10" s="46">
        <f>データ!$V$6</f>
        <v>205.42</v>
      </c>
      <c r="AU10" s="47"/>
      <c r="AV10" s="47"/>
      <c r="AW10" s="47"/>
      <c r="AX10" s="47"/>
      <c r="AY10" s="47"/>
      <c r="AZ10" s="47"/>
      <c r="BA10" s="47"/>
      <c r="BB10" s="48">
        <f>データ!$W$6</f>
        <v>96.67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85" t="s">
        <v>25</v>
      </c>
      <c r="BM14" s="86"/>
      <c r="BN14" s="86"/>
      <c r="BO14" s="86"/>
      <c r="BP14" s="86"/>
      <c r="BQ14" s="86"/>
      <c r="BR14" s="86"/>
      <c r="BS14" s="86"/>
      <c r="BT14" s="86"/>
      <c r="BU14" s="86"/>
      <c r="BV14" s="86"/>
      <c r="BW14" s="86"/>
      <c r="BX14" s="86"/>
      <c r="BY14" s="86"/>
      <c r="BZ14" s="8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88"/>
      <c r="BM15" s="89"/>
      <c r="BN15" s="89"/>
      <c r="BO15" s="89"/>
      <c r="BP15" s="89"/>
      <c r="BQ15" s="89"/>
      <c r="BR15" s="89"/>
      <c r="BS15" s="89"/>
      <c r="BT15" s="89"/>
      <c r="BU15" s="89"/>
      <c r="BV15" s="89"/>
      <c r="BW15" s="89"/>
      <c r="BX15" s="89"/>
      <c r="BY15" s="89"/>
      <c r="BZ15" s="9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76"/>
      <c r="BN16" s="76"/>
      <c r="BO16" s="76"/>
      <c r="BP16" s="76"/>
      <c r="BQ16" s="76"/>
      <c r="BR16" s="76"/>
      <c r="BS16" s="76"/>
      <c r="BT16" s="76"/>
      <c r="BU16" s="76"/>
      <c r="BV16" s="76"/>
      <c r="BW16" s="76"/>
      <c r="BX16" s="76"/>
      <c r="BY16" s="76"/>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76"/>
      <c r="BN17" s="76"/>
      <c r="BO17" s="76"/>
      <c r="BP17" s="76"/>
      <c r="BQ17" s="76"/>
      <c r="BR17" s="76"/>
      <c r="BS17" s="76"/>
      <c r="BT17" s="76"/>
      <c r="BU17" s="76"/>
      <c r="BV17" s="76"/>
      <c r="BW17" s="76"/>
      <c r="BX17" s="76"/>
      <c r="BY17" s="76"/>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76"/>
      <c r="BN18" s="76"/>
      <c r="BO18" s="76"/>
      <c r="BP18" s="76"/>
      <c r="BQ18" s="76"/>
      <c r="BR18" s="76"/>
      <c r="BS18" s="76"/>
      <c r="BT18" s="76"/>
      <c r="BU18" s="76"/>
      <c r="BV18" s="76"/>
      <c r="BW18" s="76"/>
      <c r="BX18" s="76"/>
      <c r="BY18" s="76"/>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76"/>
      <c r="BN19" s="76"/>
      <c r="BO19" s="76"/>
      <c r="BP19" s="76"/>
      <c r="BQ19" s="76"/>
      <c r="BR19" s="76"/>
      <c r="BS19" s="76"/>
      <c r="BT19" s="76"/>
      <c r="BU19" s="76"/>
      <c r="BV19" s="76"/>
      <c r="BW19" s="76"/>
      <c r="BX19" s="76"/>
      <c r="BY19" s="76"/>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76"/>
      <c r="BN20" s="76"/>
      <c r="BO20" s="76"/>
      <c r="BP20" s="76"/>
      <c r="BQ20" s="76"/>
      <c r="BR20" s="76"/>
      <c r="BS20" s="76"/>
      <c r="BT20" s="76"/>
      <c r="BU20" s="76"/>
      <c r="BV20" s="76"/>
      <c r="BW20" s="76"/>
      <c r="BX20" s="76"/>
      <c r="BY20" s="76"/>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76"/>
      <c r="BN21" s="76"/>
      <c r="BO21" s="76"/>
      <c r="BP21" s="76"/>
      <c r="BQ21" s="76"/>
      <c r="BR21" s="76"/>
      <c r="BS21" s="76"/>
      <c r="BT21" s="76"/>
      <c r="BU21" s="76"/>
      <c r="BV21" s="76"/>
      <c r="BW21" s="76"/>
      <c r="BX21" s="76"/>
      <c r="BY21" s="76"/>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76"/>
      <c r="BN22" s="76"/>
      <c r="BO22" s="76"/>
      <c r="BP22" s="76"/>
      <c r="BQ22" s="76"/>
      <c r="BR22" s="76"/>
      <c r="BS22" s="76"/>
      <c r="BT22" s="76"/>
      <c r="BU22" s="76"/>
      <c r="BV22" s="76"/>
      <c r="BW22" s="76"/>
      <c r="BX22" s="76"/>
      <c r="BY22" s="76"/>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76"/>
      <c r="BN23" s="76"/>
      <c r="BO23" s="76"/>
      <c r="BP23" s="76"/>
      <c r="BQ23" s="76"/>
      <c r="BR23" s="76"/>
      <c r="BS23" s="76"/>
      <c r="BT23" s="76"/>
      <c r="BU23" s="76"/>
      <c r="BV23" s="76"/>
      <c r="BW23" s="76"/>
      <c r="BX23" s="76"/>
      <c r="BY23" s="76"/>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76"/>
      <c r="BN24" s="76"/>
      <c r="BO24" s="76"/>
      <c r="BP24" s="76"/>
      <c r="BQ24" s="76"/>
      <c r="BR24" s="76"/>
      <c r="BS24" s="76"/>
      <c r="BT24" s="76"/>
      <c r="BU24" s="76"/>
      <c r="BV24" s="76"/>
      <c r="BW24" s="76"/>
      <c r="BX24" s="76"/>
      <c r="BY24" s="76"/>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76"/>
      <c r="BN25" s="76"/>
      <c r="BO25" s="76"/>
      <c r="BP25" s="76"/>
      <c r="BQ25" s="76"/>
      <c r="BR25" s="76"/>
      <c r="BS25" s="76"/>
      <c r="BT25" s="76"/>
      <c r="BU25" s="76"/>
      <c r="BV25" s="76"/>
      <c r="BW25" s="76"/>
      <c r="BX25" s="76"/>
      <c r="BY25" s="76"/>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76"/>
      <c r="BN26" s="76"/>
      <c r="BO26" s="76"/>
      <c r="BP26" s="76"/>
      <c r="BQ26" s="76"/>
      <c r="BR26" s="76"/>
      <c r="BS26" s="76"/>
      <c r="BT26" s="76"/>
      <c r="BU26" s="76"/>
      <c r="BV26" s="76"/>
      <c r="BW26" s="76"/>
      <c r="BX26" s="76"/>
      <c r="BY26" s="76"/>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76"/>
      <c r="BN27" s="76"/>
      <c r="BO27" s="76"/>
      <c r="BP27" s="76"/>
      <c r="BQ27" s="76"/>
      <c r="BR27" s="76"/>
      <c r="BS27" s="76"/>
      <c r="BT27" s="76"/>
      <c r="BU27" s="76"/>
      <c r="BV27" s="76"/>
      <c r="BW27" s="76"/>
      <c r="BX27" s="76"/>
      <c r="BY27" s="76"/>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76"/>
      <c r="BN28" s="76"/>
      <c r="BO28" s="76"/>
      <c r="BP28" s="76"/>
      <c r="BQ28" s="76"/>
      <c r="BR28" s="76"/>
      <c r="BS28" s="76"/>
      <c r="BT28" s="76"/>
      <c r="BU28" s="76"/>
      <c r="BV28" s="76"/>
      <c r="BW28" s="76"/>
      <c r="BX28" s="76"/>
      <c r="BY28" s="76"/>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76"/>
      <c r="BN29" s="76"/>
      <c r="BO29" s="76"/>
      <c r="BP29" s="76"/>
      <c r="BQ29" s="76"/>
      <c r="BR29" s="76"/>
      <c r="BS29" s="76"/>
      <c r="BT29" s="76"/>
      <c r="BU29" s="76"/>
      <c r="BV29" s="76"/>
      <c r="BW29" s="76"/>
      <c r="BX29" s="76"/>
      <c r="BY29" s="76"/>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76"/>
      <c r="BN30" s="76"/>
      <c r="BO30" s="76"/>
      <c r="BP30" s="76"/>
      <c r="BQ30" s="76"/>
      <c r="BR30" s="76"/>
      <c r="BS30" s="76"/>
      <c r="BT30" s="76"/>
      <c r="BU30" s="76"/>
      <c r="BV30" s="76"/>
      <c r="BW30" s="76"/>
      <c r="BX30" s="76"/>
      <c r="BY30" s="76"/>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76"/>
      <c r="BN31" s="76"/>
      <c r="BO31" s="76"/>
      <c r="BP31" s="76"/>
      <c r="BQ31" s="76"/>
      <c r="BR31" s="76"/>
      <c r="BS31" s="76"/>
      <c r="BT31" s="76"/>
      <c r="BU31" s="76"/>
      <c r="BV31" s="76"/>
      <c r="BW31" s="76"/>
      <c r="BX31" s="76"/>
      <c r="BY31" s="76"/>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76"/>
      <c r="BN32" s="76"/>
      <c r="BO32" s="76"/>
      <c r="BP32" s="76"/>
      <c r="BQ32" s="76"/>
      <c r="BR32" s="76"/>
      <c r="BS32" s="76"/>
      <c r="BT32" s="76"/>
      <c r="BU32" s="76"/>
      <c r="BV32" s="76"/>
      <c r="BW32" s="76"/>
      <c r="BX32" s="76"/>
      <c r="BY32" s="76"/>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76"/>
      <c r="BN33" s="76"/>
      <c r="BO33" s="76"/>
      <c r="BP33" s="76"/>
      <c r="BQ33" s="76"/>
      <c r="BR33" s="76"/>
      <c r="BS33" s="76"/>
      <c r="BT33" s="76"/>
      <c r="BU33" s="76"/>
      <c r="BV33" s="76"/>
      <c r="BW33" s="76"/>
      <c r="BX33" s="76"/>
      <c r="BY33" s="76"/>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76"/>
      <c r="BN34" s="76"/>
      <c r="BO34" s="76"/>
      <c r="BP34" s="76"/>
      <c r="BQ34" s="76"/>
      <c r="BR34" s="76"/>
      <c r="BS34" s="76"/>
      <c r="BT34" s="76"/>
      <c r="BU34" s="76"/>
      <c r="BV34" s="76"/>
      <c r="BW34" s="76"/>
      <c r="BX34" s="76"/>
      <c r="BY34" s="76"/>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76"/>
      <c r="BN35" s="76"/>
      <c r="BO35" s="76"/>
      <c r="BP35" s="76"/>
      <c r="BQ35" s="76"/>
      <c r="BR35" s="76"/>
      <c r="BS35" s="76"/>
      <c r="BT35" s="76"/>
      <c r="BU35" s="76"/>
      <c r="BV35" s="76"/>
      <c r="BW35" s="76"/>
      <c r="BX35" s="76"/>
      <c r="BY35" s="76"/>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76"/>
      <c r="BN36" s="76"/>
      <c r="BO36" s="76"/>
      <c r="BP36" s="76"/>
      <c r="BQ36" s="76"/>
      <c r="BR36" s="76"/>
      <c r="BS36" s="76"/>
      <c r="BT36" s="76"/>
      <c r="BU36" s="76"/>
      <c r="BV36" s="76"/>
      <c r="BW36" s="76"/>
      <c r="BX36" s="76"/>
      <c r="BY36" s="76"/>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76"/>
      <c r="BN37" s="76"/>
      <c r="BO37" s="76"/>
      <c r="BP37" s="76"/>
      <c r="BQ37" s="76"/>
      <c r="BR37" s="76"/>
      <c r="BS37" s="76"/>
      <c r="BT37" s="76"/>
      <c r="BU37" s="76"/>
      <c r="BV37" s="76"/>
      <c r="BW37" s="76"/>
      <c r="BX37" s="76"/>
      <c r="BY37" s="76"/>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76"/>
      <c r="BN38" s="76"/>
      <c r="BO38" s="76"/>
      <c r="BP38" s="76"/>
      <c r="BQ38" s="76"/>
      <c r="BR38" s="76"/>
      <c r="BS38" s="76"/>
      <c r="BT38" s="76"/>
      <c r="BU38" s="76"/>
      <c r="BV38" s="76"/>
      <c r="BW38" s="76"/>
      <c r="BX38" s="76"/>
      <c r="BY38" s="76"/>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76"/>
      <c r="BN39" s="76"/>
      <c r="BO39" s="76"/>
      <c r="BP39" s="76"/>
      <c r="BQ39" s="76"/>
      <c r="BR39" s="76"/>
      <c r="BS39" s="76"/>
      <c r="BT39" s="76"/>
      <c r="BU39" s="76"/>
      <c r="BV39" s="76"/>
      <c r="BW39" s="76"/>
      <c r="BX39" s="76"/>
      <c r="BY39" s="76"/>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76"/>
      <c r="BN40" s="76"/>
      <c r="BO40" s="76"/>
      <c r="BP40" s="76"/>
      <c r="BQ40" s="76"/>
      <c r="BR40" s="76"/>
      <c r="BS40" s="76"/>
      <c r="BT40" s="76"/>
      <c r="BU40" s="76"/>
      <c r="BV40" s="76"/>
      <c r="BW40" s="76"/>
      <c r="BX40" s="76"/>
      <c r="BY40" s="76"/>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76"/>
      <c r="BN41" s="76"/>
      <c r="BO41" s="76"/>
      <c r="BP41" s="76"/>
      <c r="BQ41" s="76"/>
      <c r="BR41" s="76"/>
      <c r="BS41" s="76"/>
      <c r="BT41" s="76"/>
      <c r="BU41" s="76"/>
      <c r="BV41" s="76"/>
      <c r="BW41" s="76"/>
      <c r="BX41" s="76"/>
      <c r="BY41" s="76"/>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76"/>
      <c r="BN42" s="76"/>
      <c r="BO42" s="76"/>
      <c r="BP42" s="76"/>
      <c r="BQ42" s="76"/>
      <c r="BR42" s="76"/>
      <c r="BS42" s="76"/>
      <c r="BT42" s="76"/>
      <c r="BU42" s="76"/>
      <c r="BV42" s="76"/>
      <c r="BW42" s="76"/>
      <c r="BX42" s="76"/>
      <c r="BY42" s="76"/>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76"/>
      <c r="BN43" s="76"/>
      <c r="BO43" s="76"/>
      <c r="BP43" s="76"/>
      <c r="BQ43" s="76"/>
      <c r="BR43" s="76"/>
      <c r="BS43" s="76"/>
      <c r="BT43" s="76"/>
      <c r="BU43" s="76"/>
      <c r="BV43" s="76"/>
      <c r="BW43" s="76"/>
      <c r="BX43" s="76"/>
      <c r="BY43" s="76"/>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76"/>
      <c r="BN44" s="76"/>
      <c r="BO44" s="76"/>
      <c r="BP44" s="76"/>
      <c r="BQ44" s="76"/>
      <c r="BR44" s="76"/>
      <c r="BS44" s="76"/>
      <c r="BT44" s="76"/>
      <c r="BU44" s="76"/>
      <c r="BV44" s="76"/>
      <c r="BW44" s="76"/>
      <c r="BX44" s="76"/>
      <c r="BY44" s="76"/>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5" t="s">
        <v>26</v>
      </c>
      <c r="BM45" s="86"/>
      <c r="BN45" s="86"/>
      <c r="BO45" s="86"/>
      <c r="BP45" s="86"/>
      <c r="BQ45" s="86"/>
      <c r="BR45" s="86"/>
      <c r="BS45" s="86"/>
      <c r="BT45" s="86"/>
      <c r="BU45" s="86"/>
      <c r="BV45" s="86"/>
      <c r="BW45" s="86"/>
      <c r="BX45" s="86"/>
      <c r="BY45" s="86"/>
      <c r="BZ45" s="8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8"/>
      <c r="BM46" s="89"/>
      <c r="BN46" s="89"/>
      <c r="BO46" s="89"/>
      <c r="BP46" s="89"/>
      <c r="BQ46" s="89"/>
      <c r="BR46" s="89"/>
      <c r="BS46" s="89"/>
      <c r="BT46" s="89"/>
      <c r="BU46" s="89"/>
      <c r="BV46" s="89"/>
      <c r="BW46" s="89"/>
      <c r="BX46" s="89"/>
      <c r="BY46" s="89"/>
      <c r="BZ46" s="9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5" t="s">
        <v>28</v>
      </c>
      <c r="BM64" s="86"/>
      <c r="BN64" s="86"/>
      <c r="BO64" s="86"/>
      <c r="BP64" s="86"/>
      <c r="BQ64" s="86"/>
      <c r="BR64" s="86"/>
      <c r="BS64" s="86"/>
      <c r="BT64" s="86"/>
      <c r="BU64" s="86"/>
      <c r="BV64" s="86"/>
      <c r="BW64" s="86"/>
      <c r="BX64" s="86"/>
      <c r="BY64" s="86"/>
      <c r="BZ64" s="8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8"/>
      <c r="BM65" s="89"/>
      <c r="BN65" s="89"/>
      <c r="BO65" s="89"/>
      <c r="BP65" s="89"/>
      <c r="BQ65" s="89"/>
      <c r="BR65" s="89"/>
      <c r="BS65" s="89"/>
      <c r="BT65" s="89"/>
      <c r="BU65" s="89"/>
      <c r="BV65" s="89"/>
      <c r="BW65" s="89"/>
      <c r="BX65" s="89"/>
      <c r="BY65" s="89"/>
      <c r="BZ65" s="9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dmJo63yj+UiRU01SB1UdegS7kfLZVULlSbxK61JnocI4z1FXLQFSPjjOn4KyWKtY203JWhKHvLRp1VM1SKtTg==" saltValue="e0jwKiJS9wgtr0MR9De3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8" t="s">
        <v>50</v>
      </c>
      <c r="I3" s="79"/>
      <c r="J3" s="79"/>
      <c r="K3" s="79"/>
      <c r="L3" s="79"/>
      <c r="M3" s="79"/>
      <c r="N3" s="79"/>
      <c r="O3" s="79"/>
      <c r="P3" s="79"/>
      <c r="Q3" s="79"/>
      <c r="R3" s="79"/>
      <c r="S3" s="79"/>
      <c r="T3" s="79"/>
      <c r="U3" s="79"/>
      <c r="V3" s="79"/>
      <c r="W3" s="80"/>
      <c r="X3" s="84" t="s">
        <v>51</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52</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53</v>
      </c>
      <c r="B4" s="17"/>
      <c r="C4" s="17"/>
      <c r="D4" s="17"/>
      <c r="E4" s="17"/>
      <c r="F4" s="17"/>
      <c r="G4" s="17"/>
      <c r="H4" s="81"/>
      <c r="I4" s="82"/>
      <c r="J4" s="82"/>
      <c r="K4" s="82"/>
      <c r="L4" s="82"/>
      <c r="M4" s="82"/>
      <c r="N4" s="82"/>
      <c r="O4" s="82"/>
      <c r="P4" s="82"/>
      <c r="Q4" s="82"/>
      <c r="R4" s="82"/>
      <c r="S4" s="82"/>
      <c r="T4" s="82"/>
      <c r="U4" s="82"/>
      <c r="V4" s="82"/>
      <c r="W4" s="83"/>
      <c r="X4" s="77" t="s">
        <v>54</v>
      </c>
      <c r="Y4" s="77"/>
      <c r="Z4" s="77"/>
      <c r="AA4" s="77"/>
      <c r="AB4" s="77"/>
      <c r="AC4" s="77"/>
      <c r="AD4" s="77"/>
      <c r="AE4" s="77"/>
      <c r="AF4" s="77"/>
      <c r="AG4" s="77"/>
      <c r="AH4" s="77"/>
      <c r="AI4" s="77" t="s">
        <v>55</v>
      </c>
      <c r="AJ4" s="77"/>
      <c r="AK4" s="77"/>
      <c r="AL4" s="77"/>
      <c r="AM4" s="77"/>
      <c r="AN4" s="77"/>
      <c r="AO4" s="77"/>
      <c r="AP4" s="77"/>
      <c r="AQ4" s="77"/>
      <c r="AR4" s="77"/>
      <c r="AS4" s="77"/>
      <c r="AT4" s="77" t="s">
        <v>56</v>
      </c>
      <c r="AU4" s="77"/>
      <c r="AV4" s="77"/>
      <c r="AW4" s="77"/>
      <c r="AX4" s="77"/>
      <c r="AY4" s="77"/>
      <c r="AZ4" s="77"/>
      <c r="BA4" s="77"/>
      <c r="BB4" s="77"/>
      <c r="BC4" s="77"/>
      <c r="BD4" s="77"/>
      <c r="BE4" s="77" t="s">
        <v>57</v>
      </c>
      <c r="BF4" s="77"/>
      <c r="BG4" s="77"/>
      <c r="BH4" s="77"/>
      <c r="BI4" s="77"/>
      <c r="BJ4" s="77"/>
      <c r="BK4" s="77"/>
      <c r="BL4" s="77"/>
      <c r="BM4" s="77"/>
      <c r="BN4" s="77"/>
      <c r="BO4" s="77"/>
      <c r="BP4" s="77" t="s">
        <v>58</v>
      </c>
      <c r="BQ4" s="77"/>
      <c r="BR4" s="77"/>
      <c r="BS4" s="77"/>
      <c r="BT4" s="77"/>
      <c r="BU4" s="77"/>
      <c r="BV4" s="77"/>
      <c r="BW4" s="77"/>
      <c r="BX4" s="77"/>
      <c r="BY4" s="77"/>
      <c r="BZ4" s="77"/>
      <c r="CA4" s="77" t="s">
        <v>59</v>
      </c>
      <c r="CB4" s="77"/>
      <c r="CC4" s="77"/>
      <c r="CD4" s="77"/>
      <c r="CE4" s="77"/>
      <c r="CF4" s="77"/>
      <c r="CG4" s="77"/>
      <c r="CH4" s="77"/>
      <c r="CI4" s="77"/>
      <c r="CJ4" s="77"/>
      <c r="CK4" s="77"/>
      <c r="CL4" s="77" t="s">
        <v>60</v>
      </c>
      <c r="CM4" s="77"/>
      <c r="CN4" s="77"/>
      <c r="CO4" s="77"/>
      <c r="CP4" s="77"/>
      <c r="CQ4" s="77"/>
      <c r="CR4" s="77"/>
      <c r="CS4" s="77"/>
      <c r="CT4" s="77"/>
      <c r="CU4" s="77"/>
      <c r="CV4" s="77"/>
      <c r="CW4" s="77" t="s">
        <v>61</v>
      </c>
      <c r="CX4" s="77"/>
      <c r="CY4" s="77"/>
      <c r="CZ4" s="77"/>
      <c r="DA4" s="77"/>
      <c r="DB4" s="77"/>
      <c r="DC4" s="77"/>
      <c r="DD4" s="77"/>
      <c r="DE4" s="77"/>
      <c r="DF4" s="77"/>
      <c r="DG4" s="77"/>
      <c r="DH4" s="77" t="s">
        <v>62</v>
      </c>
      <c r="DI4" s="77"/>
      <c r="DJ4" s="77"/>
      <c r="DK4" s="77"/>
      <c r="DL4" s="77"/>
      <c r="DM4" s="77"/>
      <c r="DN4" s="77"/>
      <c r="DO4" s="77"/>
      <c r="DP4" s="77"/>
      <c r="DQ4" s="77"/>
      <c r="DR4" s="77"/>
      <c r="DS4" s="77" t="s">
        <v>63</v>
      </c>
      <c r="DT4" s="77"/>
      <c r="DU4" s="77"/>
      <c r="DV4" s="77"/>
      <c r="DW4" s="77"/>
      <c r="DX4" s="77"/>
      <c r="DY4" s="77"/>
      <c r="DZ4" s="77"/>
      <c r="EA4" s="77"/>
      <c r="EB4" s="77"/>
      <c r="EC4" s="77"/>
      <c r="ED4" s="77" t="s">
        <v>64</v>
      </c>
      <c r="EE4" s="77"/>
      <c r="EF4" s="77"/>
      <c r="EG4" s="77"/>
      <c r="EH4" s="77"/>
      <c r="EI4" s="77"/>
      <c r="EJ4" s="77"/>
      <c r="EK4" s="77"/>
      <c r="EL4" s="77"/>
      <c r="EM4" s="77"/>
      <c r="EN4" s="77"/>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32140</v>
      </c>
      <c r="D6" s="20">
        <f t="shared" si="3"/>
        <v>46</v>
      </c>
      <c r="E6" s="20">
        <f t="shared" si="3"/>
        <v>1</v>
      </c>
      <c r="F6" s="20">
        <f t="shared" si="3"/>
        <v>0</v>
      </c>
      <c r="G6" s="20">
        <f t="shared" si="3"/>
        <v>1</v>
      </c>
      <c r="H6" s="20" t="str">
        <f t="shared" si="3"/>
        <v>岩手県　八幡平市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66.69</v>
      </c>
      <c r="P6" s="21">
        <f t="shared" si="3"/>
        <v>82.54</v>
      </c>
      <c r="Q6" s="21">
        <f t="shared" si="3"/>
        <v>3377</v>
      </c>
      <c r="R6" s="21">
        <f t="shared" si="3"/>
        <v>24287</v>
      </c>
      <c r="S6" s="21">
        <f t="shared" si="3"/>
        <v>862.3</v>
      </c>
      <c r="T6" s="21">
        <f t="shared" si="3"/>
        <v>28.17</v>
      </c>
      <c r="U6" s="21">
        <f t="shared" si="3"/>
        <v>19857</v>
      </c>
      <c r="V6" s="21">
        <f t="shared" si="3"/>
        <v>205.42</v>
      </c>
      <c r="W6" s="21">
        <f t="shared" si="3"/>
        <v>96.67</v>
      </c>
      <c r="X6" s="22">
        <f>IF(X7="",NA(),X7)</f>
        <v>107.02</v>
      </c>
      <c r="Y6" s="22">
        <f t="shared" ref="Y6:AG6" si="4">IF(Y7="",NA(),Y7)</f>
        <v>102.75</v>
      </c>
      <c r="Z6" s="22">
        <f t="shared" si="4"/>
        <v>104.31</v>
      </c>
      <c r="AA6" s="22">
        <f t="shared" si="4"/>
        <v>109.23</v>
      </c>
      <c r="AB6" s="22">
        <f t="shared" si="4"/>
        <v>106.57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448.53</v>
      </c>
      <c r="AU6" s="22">
        <f t="shared" ref="AU6:BC6" si="6">IF(AU7="",NA(),AU7)</f>
        <v>501.68</v>
      </c>
      <c r="AV6" s="22">
        <f t="shared" si="6"/>
        <v>544.66999999999996</v>
      </c>
      <c r="AW6" s="22">
        <f t="shared" si="6"/>
        <v>387.64</v>
      </c>
      <c r="AX6" s="22">
        <f t="shared" si="6"/>
        <v>587.99</v>
      </c>
      <c r="AY6" s="22">
        <f t="shared" si="6"/>
        <v>359.47</v>
      </c>
      <c r="AZ6" s="22">
        <f t="shared" si="6"/>
        <v>369.69</v>
      </c>
      <c r="BA6" s="22">
        <f t="shared" si="6"/>
        <v>379.08</v>
      </c>
      <c r="BB6" s="22">
        <f t="shared" si="6"/>
        <v>367.55</v>
      </c>
      <c r="BC6" s="22">
        <f t="shared" si="6"/>
        <v>378.56</v>
      </c>
      <c r="BD6" s="21" t="str">
        <f>IF(BD7="","",IF(BD7="-","【-】","【"&amp;SUBSTITUTE(TEXT(BD7,"#,##0.00"),"-","△")&amp;"】"))</f>
        <v>【261.51】</v>
      </c>
      <c r="BE6" s="22">
        <f>IF(BE7="",NA(),BE7)</f>
        <v>752.1</v>
      </c>
      <c r="BF6" s="22">
        <f t="shared" ref="BF6:BN6" si="7">IF(BF7="",NA(),BF7)</f>
        <v>709.66</v>
      </c>
      <c r="BG6" s="22">
        <f t="shared" si="7"/>
        <v>674.96</v>
      </c>
      <c r="BH6" s="22">
        <f t="shared" si="7"/>
        <v>670.86</v>
      </c>
      <c r="BI6" s="22">
        <f t="shared" si="7"/>
        <v>611.53</v>
      </c>
      <c r="BJ6" s="22">
        <f t="shared" si="7"/>
        <v>401.79</v>
      </c>
      <c r="BK6" s="22">
        <f t="shared" si="7"/>
        <v>402.99</v>
      </c>
      <c r="BL6" s="22">
        <f t="shared" si="7"/>
        <v>398.98</v>
      </c>
      <c r="BM6" s="22">
        <f t="shared" si="7"/>
        <v>418.68</v>
      </c>
      <c r="BN6" s="22">
        <f t="shared" si="7"/>
        <v>395.68</v>
      </c>
      <c r="BO6" s="21" t="str">
        <f>IF(BO7="","",IF(BO7="-","【-】","【"&amp;SUBSTITUTE(TEXT(BO7,"#,##0.00"),"-","△")&amp;"】"))</f>
        <v>【265.16】</v>
      </c>
      <c r="BP6" s="22">
        <f>IF(BP7="",NA(),BP7)</f>
        <v>88.49</v>
      </c>
      <c r="BQ6" s="22">
        <f t="shared" ref="BQ6:BY6" si="8">IF(BQ7="",NA(),BQ7)</f>
        <v>87.64</v>
      </c>
      <c r="BR6" s="22">
        <f t="shared" si="8"/>
        <v>87.33</v>
      </c>
      <c r="BS6" s="22">
        <f t="shared" si="8"/>
        <v>83.82</v>
      </c>
      <c r="BT6" s="22">
        <f t="shared" si="8"/>
        <v>90.78</v>
      </c>
      <c r="BU6" s="22">
        <f t="shared" si="8"/>
        <v>100.12</v>
      </c>
      <c r="BV6" s="22">
        <f t="shared" si="8"/>
        <v>98.66</v>
      </c>
      <c r="BW6" s="22">
        <f t="shared" si="8"/>
        <v>98.64</v>
      </c>
      <c r="BX6" s="22">
        <f t="shared" si="8"/>
        <v>94.78</v>
      </c>
      <c r="BY6" s="22">
        <f t="shared" si="8"/>
        <v>97.59</v>
      </c>
      <c r="BZ6" s="21" t="str">
        <f>IF(BZ7="","",IF(BZ7="-","【-】","【"&amp;SUBSTITUTE(TEXT(BZ7,"#,##0.00"),"-","△")&amp;"】"))</f>
        <v>【102.35】</v>
      </c>
      <c r="CA6" s="22">
        <f>IF(CA7="",NA(),CA7)</f>
        <v>205.89</v>
      </c>
      <c r="CB6" s="22">
        <f t="shared" ref="CB6:CJ6" si="9">IF(CB7="",NA(),CB7)</f>
        <v>208.22</v>
      </c>
      <c r="CC6" s="22">
        <f t="shared" si="9"/>
        <v>209.76</v>
      </c>
      <c r="CD6" s="22">
        <f t="shared" si="9"/>
        <v>208.87</v>
      </c>
      <c r="CE6" s="22">
        <f t="shared" si="9"/>
        <v>196.91</v>
      </c>
      <c r="CF6" s="22">
        <f t="shared" si="9"/>
        <v>174.97</v>
      </c>
      <c r="CG6" s="22">
        <f t="shared" si="9"/>
        <v>178.59</v>
      </c>
      <c r="CH6" s="22">
        <f t="shared" si="9"/>
        <v>178.92</v>
      </c>
      <c r="CI6" s="22">
        <f t="shared" si="9"/>
        <v>181.3</v>
      </c>
      <c r="CJ6" s="22">
        <f t="shared" si="9"/>
        <v>181.71</v>
      </c>
      <c r="CK6" s="21" t="str">
        <f>IF(CK7="","",IF(CK7="-","【-】","【"&amp;SUBSTITUTE(TEXT(CK7,"#,##0.00"),"-","△")&amp;"】"))</f>
        <v>【167.74】</v>
      </c>
      <c r="CL6" s="22">
        <f>IF(CL7="",NA(),CL7)</f>
        <v>44.54</v>
      </c>
      <c r="CM6" s="22">
        <f t="shared" ref="CM6:CU6" si="10">IF(CM7="",NA(),CM7)</f>
        <v>42.67</v>
      </c>
      <c r="CN6" s="22">
        <f t="shared" si="10"/>
        <v>44.03</v>
      </c>
      <c r="CO6" s="22">
        <f t="shared" si="10"/>
        <v>43.83</v>
      </c>
      <c r="CP6" s="22">
        <f t="shared" si="10"/>
        <v>44.67</v>
      </c>
      <c r="CQ6" s="22">
        <f t="shared" si="10"/>
        <v>55.63</v>
      </c>
      <c r="CR6" s="22">
        <f t="shared" si="10"/>
        <v>55.03</v>
      </c>
      <c r="CS6" s="22">
        <f t="shared" si="10"/>
        <v>55.14</v>
      </c>
      <c r="CT6" s="22">
        <f t="shared" si="10"/>
        <v>55.89</v>
      </c>
      <c r="CU6" s="22">
        <f t="shared" si="10"/>
        <v>55.72</v>
      </c>
      <c r="CV6" s="21" t="str">
        <f>IF(CV7="","",IF(CV7="-","【-】","【"&amp;SUBSTITUTE(TEXT(CV7,"#,##0.00"),"-","△")&amp;"】"))</f>
        <v>【60.29】</v>
      </c>
      <c r="CW6" s="22">
        <f>IF(CW7="",NA(),CW7)</f>
        <v>78.25</v>
      </c>
      <c r="CX6" s="22">
        <f t="shared" ref="CX6:DF6" si="11">IF(CX7="",NA(),CX7)</f>
        <v>82.19</v>
      </c>
      <c r="CY6" s="22">
        <f t="shared" si="11"/>
        <v>79.05</v>
      </c>
      <c r="CZ6" s="22">
        <f t="shared" si="11"/>
        <v>78.540000000000006</v>
      </c>
      <c r="DA6" s="22">
        <f t="shared" si="11"/>
        <v>77.7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54.07</v>
      </c>
      <c r="DI6" s="22">
        <f t="shared" ref="DI6:DQ6" si="12">IF(DI7="",NA(),DI7)</f>
        <v>54.88</v>
      </c>
      <c r="DJ6" s="22">
        <f t="shared" si="12"/>
        <v>55.7</v>
      </c>
      <c r="DK6" s="22">
        <f t="shared" si="12"/>
        <v>56.56</v>
      </c>
      <c r="DL6" s="22">
        <f t="shared" si="12"/>
        <v>57.38</v>
      </c>
      <c r="DM6" s="22">
        <f t="shared" si="12"/>
        <v>48.05</v>
      </c>
      <c r="DN6" s="22">
        <f t="shared" si="12"/>
        <v>48.87</v>
      </c>
      <c r="DO6" s="22">
        <f t="shared" si="12"/>
        <v>49.92</v>
      </c>
      <c r="DP6" s="22">
        <f t="shared" si="12"/>
        <v>50.63</v>
      </c>
      <c r="DQ6" s="22">
        <f t="shared" si="12"/>
        <v>51.29</v>
      </c>
      <c r="DR6" s="21" t="str">
        <f>IF(DR7="","",IF(DR7="-","【-】","【"&amp;SUBSTITUTE(TEXT(DR7,"#,##0.00"),"-","△")&amp;"】"))</f>
        <v>【50.88】</v>
      </c>
      <c r="DS6" s="22">
        <f>IF(DS7="",NA(),DS7)</f>
        <v>6.33</v>
      </c>
      <c r="DT6" s="22">
        <f t="shared" ref="DT6:EB6" si="13">IF(DT7="",NA(),DT7)</f>
        <v>8.44</v>
      </c>
      <c r="DU6" s="22">
        <f t="shared" si="13"/>
        <v>8.3699999999999992</v>
      </c>
      <c r="DV6" s="22">
        <f t="shared" si="13"/>
        <v>9.59</v>
      </c>
      <c r="DW6" s="22">
        <f t="shared" si="13"/>
        <v>19.84</v>
      </c>
      <c r="DX6" s="22">
        <f t="shared" si="13"/>
        <v>13.39</v>
      </c>
      <c r="DY6" s="22">
        <f t="shared" si="13"/>
        <v>14.85</v>
      </c>
      <c r="DZ6" s="22">
        <f t="shared" si="13"/>
        <v>16.88</v>
      </c>
      <c r="EA6" s="22">
        <f t="shared" si="13"/>
        <v>18.28</v>
      </c>
      <c r="EB6" s="22">
        <f t="shared" si="13"/>
        <v>19.61</v>
      </c>
      <c r="EC6" s="21" t="str">
        <f>IF(EC7="","",IF(EC7="-","【-】","【"&amp;SUBSTITUTE(TEXT(EC7,"#,##0.00"),"-","△")&amp;"】"))</f>
        <v>【22.30】</v>
      </c>
      <c r="ED6" s="22">
        <f>IF(ED7="",NA(),ED7)</f>
        <v>0.1</v>
      </c>
      <c r="EE6" s="22">
        <f t="shared" ref="EE6:EM6" si="14">IF(EE7="",NA(),EE7)</f>
        <v>0.4</v>
      </c>
      <c r="EF6" s="21">
        <f t="shared" si="14"/>
        <v>0</v>
      </c>
      <c r="EG6" s="21">
        <f t="shared" si="14"/>
        <v>0</v>
      </c>
      <c r="EH6" s="22">
        <f t="shared" si="14"/>
        <v>7.0000000000000007E-2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32140</v>
      </c>
      <c r="D7" s="24">
        <v>46</v>
      </c>
      <c r="E7" s="24">
        <v>1</v>
      </c>
      <c r="F7" s="24">
        <v>0</v>
      </c>
      <c r="G7" s="24">
        <v>1</v>
      </c>
      <c r="H7" s="24" t="s">
        <v>93</v>
      </c>
      <c r="I7" s="24" t="s">
        <v>94</v>
      </c>
      <c r="J7" s="24" t="s">
        <v>95</v>
      </c>
      <c r="K7" s="24" t="s">
        <v>96</v>
      </c>
      <c r="L7" s="24" t="s">
        <v>97</v>
      </c>
      <c r="M7" s="24" t="s">
        <v>98</v>
      </c>
      <c r="N7" s="25" t="s">
        <v>99</v>
      </c>
      <c r="O7" s="25">
        <v>66.69</v>
      </c>
      <c r="P7" s="25">
        <v>82.54</v>
      </c>
      <c r="Q7" s="25">
        <v>3377</v>
      </c>
      <c r="R7" s="25">
        <v>24287</v>
      </c>
      <c r="S7" s="25">
        <v>862.3</v>
      </c>
      <c r="T7" s="25">
        <v>28.17</v>
      </c>
      <c r="U7" s="25">
        <v>19857</v>
      </c>
      <c r="V7" s="25">
        <v>205.42</v>
      </c>
      <c r="W7" s="25">
        <v>96.67</v>
      </c>
      <c r="X7" s="25">
        <v>107.02</v>
      </c>
      <c r="Y7" s="25">
        <v>102.75</v>
      </c>
      <c r="Z7" s="25">
        <v>104.31</v>
      </c>
      <c r="AA7" s="25">
        <v>109.23</v>
      </c>
      <c r="AB7" s="25">
        <v>106.57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448.53</v>
      </c>
      <c r="AU7" s="25">
        <v>501.68</v>
      </c>
      <c r="AV7" s="25">
        <v>544.66999999999996</v>
      </c>
      <c r="AW7" s="25">
        <v>387.64</v>
      </c>
      <c r="AX7" s="25">
        <v>587.99</v>
      </c>
      <c r="AY7" s="25">
        <v>359.47</v>
      </c>
      <c r="AZ7" s="25">
        <v>369.69</v>
      </c>
      <c r="BA7" s="25">
        <v>379.08</v>
      </c>
      <c r="BB7" s="25">
        <v>367.55</v>
      </c>
      <c r="BC7" s="25">
        <v>378.56</v>
      </c>
      <c r="BD7" s="25">
        <v>261.51</v>
      </c>
      <c r="BE7" s="25">
        <v>752.1</v>
      </c>
      <c r="BF7" s="25">
        <v>709.66</v>
      </c>
      <c r="BG7" s="25">
        <v>674.96</v>
      </c>
      <c r="BH7" s="25">
        <v>670.86</v>
      </c>
      <c r="BI7" s="25">
        <v>611.53</v>
      </c>
      <c r="BJ7" s="25">
        <v>401.79</v>
      </c>
      <c r="BK7" s="25">
        <v>402.99</v>
      </c>
      <c r="BL7" s="25">
        <v>398.98</v>
      </c>
      <c r="BM7" s="25">
        <v>418.68</v>
      </c>
      <c r="BN7" s="25">
        <v>395.68</v>
      </c>
      <c r="BO7" s="25">
        <v>265.16000000000003</v>
      </c>
      <c r="BP7" s="25">
        <v>88.49</v>
      </c>
      <c r="BQ7" s="25">
        <v>87.64</v>
      </c>
      <c r="BR7" s="25">
        <v>87.33</v>
      </c>
      <c r="BS7" s="25">
        <v>83.82</v>
      </c>
      <c r="BT7" s="25">
        <v>90.78</v>
      </c>
      <c r="BU7" s="25">
        <v>100.12</v>
      </c>
      <c r="BV7" s="25">
        <v>98.66</v>
      </c>
      <c r="BW7" s="25">
        <v>98.64</v>
      </c>
      <c r="BX7" s="25">
        <v>94.78</v>
      </c>
      <c r="BY7" s="25">
        <v>97.59</v>
      </c>
      <c r="BZ7" s="25">
        <v>102.35</v>
      </c>
      <c r="CA7" s="25">
        <v>205.89</v>
      </c>
      <c r="CB7" s="25">
        <v>208.22</v>
      </c>
      <c r="CC7" s="25">
        <v>209.76</v>
      </c>
      <c r="CD7" s="25">
        <v>208.87</v>
      </c>
      <c r="CE7" s="25">
        <v>196.91</v>
      </c>
      <c r="CF7" s="25">
        <v>174.97</v>
      </c>
      <c r="CG7" s="25">
        <v>178.59</v>
      </c>
      <c r="CH7" s="25">
        <v>178.92</v>
      </c>
      <c r="CI7" s="25">
        <v>181.3</v>
      </c>
      <c r="CJ7" s="25">
        <v>181.71</v>
      </c>
      <c r="CK7" s="25">
        <v>167.74</v>
      </c>
      <c r="CL7" s="25">
        <v>44.54</v>
      </c>
      <c r="CM7" s="25">
        <v>42.67</v>
      </c>
      <c r="CN7" s="25">
        <v>44.03</v>
      </c>
      <c r="CO7" s="25">
        <v>43.83</v>
      </c>
      <c r="CP7" s="25">
        <v>44.67</v>
      </c>
      <c r="CQ7" s="25">
        <v>55.63</v>
      </c>
      <c r="CR7" s="25">
        <v>55.03</v>
      </c>
      <c r="CS7" s="25">
        <v>55.14</v>
      </c>
      <c r="CT7" s="25">
        <v>55.89</v>
      </c>
      <c r="CU7" s="25">
        <v>55.72</v>
      </c>
      <c r="CV7" s="25">
        <v>60.29</v>
      </c>
      <c r="CW7" s="25">
        <v>78.25</v>
      </c>
      <c r="CX7" s="25">
        <v>82.19</v>
      </c>
      <c r="CY7" s="25">
        <v>79.05</v>
      </c>
      <c r="CZ7" s="25">
        <v>78.540000000000006</v>
      </c>
      <c r="DA7" s="25">
        <v>77.7</v>
      </c>
      <c r="DB7" s="25">
        <v>82.04</v>
      </c>
      <c r="DC7" s="25">
        <v>81.900000000000006</v>
      </c>
      <c r="DD7" s="25">
        <v>81.39</v>
      </c>
      <c r="DE7" s="25">
        <v>81.27</v>
      </c>
      <c r="DF7" s="25">
        <v>81.260000000000005</v>
      </c>
      <c r="DG7" s="25">
        <v>90.12</v>
      </c>
      <c r="DH7" s="25">
        <v>54.07</v>
      </c>
      <c r="DI7" s="25">
        <v>54.88</v>
      </c>
      <c r="DJ7" s="25">
        <v>55.7</v>
      </c>
      <c r="DK7" s="25">
        <v>56.56</v>
      </c>
      <c r="DL7" s="25">
        <v>57.38</v>
      </c>
      <c r="DM7" s="25">
        <v>48.05</v>
      </c>
      <c r="DN7" s="25">
        <v>48.87</v>
      </c>
      <c r="DO7" s="25">
        <v>49.92</v>
      </c>
      <c r="DP7" s="25">
        <v>50.63</v>
      </c>
      <c r="DQ7" s="25">
        <v>51.29</v>
      </c>
      <c r="DR7" s="25">
        <v>50.88</v>
      </c>
      <c r="DS7" s="25">
        <v>6.33</v>
      </c>
      <c r="DT7" s="25">
        <v>8.44</v>
      </c>
      <c r="DU7" s="25">
        <v>8.3699999999999992</v>
      </c>
      <c r="DV7" s="25">
        <v>9.59</v>
      </c>
      <c r="DW7" s="25">
        <v>19.84</v>
      </c>
      <c r="DX7" s="25">
        <v>13.39</v>
      </c>
      <c r="DY7" s="25">
        <v>14.85</v>
      </c>
      <c r="DZ7" s="25">
        <v>16.88</v>
      </c>
      <c r="EA7" s="25">
        <v>18.28</v>
      </c>
      <c r="EB7" s="25">
        <v>19.61</v>
      </c>
      <c r="EC7" s="25">
        <v>22.3</v>
      </c>
      <c r="ED7" s="25">
        <v>0.1</v>
      </c>
      <c r="EE7" s="25">
        <v>0.4</v>
      </c>
      <c r="EF7" s="25">
        <v>0</v>
      </c>
      <c r="EG7" s="25">
        <v>0</v>
      </c>
      <c r="EH7" s="25">
        <v>7.0000000000000007E-2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2023-01-26T05:10:51Z</cp:lastPrinted>
  <dcterms:created xsi:type="dcterms:W3CDTF">2022-12-01T00:52:42Z</dcterms:created>
  <dcterms:modified xsi:type="dcterms:W3CDTF">2023-01-26T07:30:29Z</dcterms:modified>
  <cp:category/>
</cp:coreProperties>
</file>