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-obonai\Desktop\230111 公営企業に係る経営比較分析表の分析について\02 各課等回答\下水道課\"/>
    </mc:Choice>
  </mc:AlternateContent>
  <xr:revisionPtr revIDLastSave="0" documentId="13_ncr:1_{AF118389-1BE6-403E-A68E-741959B20EA5}" xr6:coauthVersionLast="45" xr6:coauthVersionMax="45" xr10:uidLastSave="{00000000-0000-0000-0000-000000000000}"/>
  <workbookProtection workbookAlgorithmName="SHA-512" workbookHashValue="zEBe1a624N/DE7WHhlriMTkTQtp6SjXzl8gD0qCaCy2AG0TrcKr/zYhf2c38TIwky1VwtLyffVLRnLeTvHwTxQ==" workbookSaltValue="xR/V67yh40WGsjilbjA91Q==" workbookSpinCount="100000" lockStructure="1"/>
  <bookViews>
    <workbookView xWindow="1020" yWindow="30" windowWidth="18090" windowHeight="1407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L10" i="4"/>
  <c r="I10" i="4"/>
  <c r="I8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<sst xmlns="http://schemas.openxmlformats.org/spreadsheetml/2006/main" count="236" uniqueCount="118">
  <si>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</si>
  <si>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</si>
  <si>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</si>
  <si>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</si>
  <si>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</si>
  <si>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</si>
  <si>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</si>
  <si>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</si>
  <si>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</si>
  <si>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</si>
  <si>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</si>
  <si>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</si>
  <si>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</si>
  <si>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</si>
  <si>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</si>
  <si>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</si>
  <si>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</si>
  <si>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</si>
  <si>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</si>
  <si>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</si>
  <si>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</si>
  <si>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</si>
  <si>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</si>
  <si>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</si>
  <si>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</si>
  <si>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</si>
  <si>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</si>
  <si>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</si>
  <si>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</si>
  <si>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</si>
  <si>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</si>
  <si>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</si>
  <si>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</si>
  <si>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</si>
  <si>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</si>
  <si>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</si>
  <si>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</si>
  <si>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</si>
  <si>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</si>
  <si>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</si>
  <si>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</si>
  <si>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</si>
  <si>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</si>
  <si>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</si>
  <si>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</si>
  <si>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</si>
  <si>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</si>
  <si>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</si>
  <si>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</si>
  <si>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</si>
  <si>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</si>
  <si>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</si>
  <si>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</si>
  <si>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</si>
  <si>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</si>
  <si>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</si>
  <si>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</si>
  <si>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</si>
  <si>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</si>
  <si>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</si>
  <si>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</si>
  <si>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</si>
  <si>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</si>
  <si>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</si>
  <si>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</si>
  <si>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</si>
  <si>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</si>
  <si>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</si>
  <si>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</si>
  <si>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</si>
  <si>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</si>
  <si>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</si>
  <si>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</si>
  <si>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</si>
  <si>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</si>
  <si>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</si>
  <si>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</si>
  <si>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</si>
  <si>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</si>
  <si>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</si>
  <si>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</si>
  <si>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</si>
  <si>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</si>
  <si>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</si>
  <si>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</si>
  <si>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</si>
  <si>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</si>
  <si>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</si>
  <si>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</si>
  <si>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</si>
  <si>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</si>
  <si>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</si>
  <si>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</si>
  <si>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</si>
  <si>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</si>
  <si>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</si>
  <si>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二戸市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</si>
  <si>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</si>
  <si>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</si>
  <si>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</si>
  <si>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</si>
  <si>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</si>
  <si>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</si>
  <si>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</si>
  <si>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</si>
  <si>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</si>
  <si>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</si>
  <si>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</si>
  <si>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</si>
  <si>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</si>
  <si>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</si>
  <si>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</si>
  <si>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</si>
  <si>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</si>
  <si>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</si>
  <si>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建設年度が新しいため施設の老朽化対策は行っていないが、良好な状態を維持するために適切に管理を行っていく。</t>
    <rPh sb="1" eb="3">
      <t>ケンセツ</t>
    </rPh>
    <rPh sb="3" eb="5">
      <t>ネンド</t>
    </rPh>
    <rPh sb="6" eb="7">
      <t>アタラ</t>
    </rPh>
    <rPh sb="11" eb="13">
      <t>シセツ</t>
    </rPh>
    <rPh sb="14" eb="17">
      <t>ロウキュウカ</t>
    </rPh>
    <rPh sb="17" eb="19">
      <t>タイサク</t>
    </rPh>
    <rPh sb="20" eb="21">
      <t>オコナ</t>
    </rPh>
    <rPh sb="28" eb="30">
      <t>リョウコウ</t>
    </rPh>
    <rPh sb="31" eb="33">
      <t>ジョウタイ</t>
    </rPh>
    <rPh sb="34" eb="36">
      <t>イジ</t>
    </rPh>
    <rPh sb="41" eb="43">
      <t>テキセツ</t>
    </rPh>
    <rPh sb="44" eb="46">
      <t>カンリ</t>
    </rPh>
    <rPh sb="47" eb="48">
      <t>オコナ</t>
    </rPh>
    <phoneticPr fontId="4"/>
  </si>
  <si>
    <t xml:space="preserve">  特定環境保全公共下水道事業は、全体計画61haの整備を完了した。平成22年度の供用開始から水洗化率は上昇しているが、類似団体平均値と比較して低い状況にあることが課題であり、引き続き水洗化に関する啓蒙活動、接続補助金の活用により水洗化人口増と使用料収入増に努め、経営基盤の強化を図る。</t>
    <phoneticPr fontId="4"/>
  </si>
  <si>
    <t>①収益的収支比率
　使用料収入は減となり、比率が減少した。
④企業債残高対策事業規模比率
　地方債残高減少により比率が減少した。整備済みであり新規起債借入がないため、減少傾向が見込まれる。
⑤経費回収比率及び⑥汚水処理原価
　使用料収入の減少と汚水処理費の増加により、経費回収率は減少した。また、有収水量の増加により、汚水処理原価は減少した。
⑦施設使用率
　汚水処理量増により、施設使用率は増となった。
⑧水洗化率
　水洗化人口の増により、水洗化率は増加した。しかしながら類似団体と比較して低い状況にあるため、水洗化率向上のため、接続補助等の水洗化に関する普及事業を継続する。</t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7">
      <t>ゲン</t>
    </rPh>
    <rPh sb="21" eb="23">
      <t>ヒリツ</t>
    </rPh>
    <rPh sb="24" eb="26">
      <t>ゲンショウ</t>
    </rPh>
    <rPh sb="31" eb="33">
      <t>キギョウ</t>
    </rPh>
    <rPh sb="33" eb="34">
      <t>サイ</t>
    </rPh>
    <rPh sb="34" eb="36">
      <t>ザンダカ</t>
    </rPh>
    <rPh sb="36" eb="38">
      <t>タイサク</t>
    </rPh>
    <rPh sb="38" eb="40">
      <t>ジギョウ</t>
    </rPh>
    <rPh sb="40" eb="42">
      <t>キボ</t>
    </rPh>
    <rPh sb="42" eb="44">
      <t>ヒリツ</t>
    </rPh>
    <rPh sb="46" eb="49">
      <t>チホウサイ</t>
    </rPh>
    <rPh sb="49" eb="51">
      <t>ザンダカ</t>
    </rPh>
    <rPh sb="51" eb="53">
      <t>ゲンショウ</t>
    </rPh>
    <rPh sb="56" eb="58">
      <t>ヒリツ</t>
    </rPh>
    <rPh sb="59" eb="61">
      <t>ゲンショウ</t>
    </rPh>
    <rPh sb="64" eb="66">
      <t>セイビ</t>
    </rPh>
    <rPh sb="66" eb="67">
      <t>ズ</t>
    </rPh>
    <rPh sb="71" eb="73">
      <t>シンキ</t>
    </rPh>
    <rPh sb="73" eb="75">
      <t>キサイ</t>
    </rPh>
    <rPh sb="75" eb="77">
      <t>カリイレ</t>
    </rPh>
    <rPh sb="83" eb="85">
      <t>ゲンショウ</t>
    </rPh>
    <rPh sb="85" eb="87">
      <t>ケイコウ</t>
    </rPh>
    <rPh sb="88" eb="90">
      <t>ミコ</t>
    </rPh>
    <rPh sb="96" eb="98">
      <t>ケイヒ</t>
    </rPh>
    <rPh sb="98" eb="100">
      <t>カイシュウ</t>
    </rPh>
    <rPh sb="100" eb="102">
      <t>ヒリツ</t>
    </rPh>
    <rPh sb="102" eb="103">
      <t>オヨ</t>
    </rPh>
    <rPh sb="105" eb="107">
      <t>オスイ</t>
    </rPh>
    <rPh sb="107" eb="109">
      <t>ショリ</t>
    </rPh>
    <rPh sb="109" eb="111">
      <t>ゲンカ</t>
    </rPh>
    <rPh sb="113" eb="116">
      <t>シヨウリョウ</t>
    </rPh>
    <rPh sb="116" eb="118">
      <t>シュウニュウ</t>
    </rPh>
    <rPh sb="119" eb="121">
      <t>ゲンショウ</t>
    </rPh>
    <rPh sb="122" eb="124">
      <t>オスイ</t>
    </rPh>
    <rPh sb="124" eb="126">
      <t>ショリ</t>
    </rPh>
    <rPh sb="126" eb="127">
      <t>ヒ</t>
    </rPh>
    <rPh sb="128" eb="130">
      <t>ゾウカ</t>
    </rPh>
    <rPh sb="134" eb="136">
      <t>ケイヒ</t>
    </rPh>
    <rPh sb="136" eb="138">
      <t>カイシュウ</t>
    </rPh>
    <rPh sb="138" eb="139">
      <t>リツ</t>
    </rPh>
    <rPh sb="140" eb="142">
      <t>ゲンショウ</t>
    </rPh>
    <rPh sb="148" eb="150">
      <t>ユウシュウ</t>
    </rPh>
    <rPh sb="150" eb="152">
      <t>スイリョウ</t>
    </rPh>
    <rPh sb="153" eb="155">
      <t>ゾウカ</t>
    </rPh>
    <rPh sb="159" eb="161">
      <t>オスイ</t>
    </rPh>
    <rPh sb="161" eb="163">
      <t>ショリ</t>
    </rPh>
    <rPh sb="163" eb="165">
      <t>ゲンカ</t>
    </rPh>
    <rPh sb="166" eb="168">
      <t>ゲンショウ</t>
    </rPh>
    <rPh sb="173" eb="175">
      <t>シセツ</t>
    </rPh>
    <rPh sb="175" eb="177">
      <t>シヨウ</t>
    </rPh>
    <rPh sb="177" eb="178">
      <t>リツ</t>
    </rPh>
    <rPh sb="180" eb="182">
      <t>オスイ</t>
    </rPh>
    <rPh sb="182" eb="184">
      <t>ショリ</t>
    </rPh>
    <rPh sb="184" eb="185">
      <t>リョウ</t>
    </rPh>
    <rPh sb="185" eb="186">
      <t>ゾウ</t>
    </rPh>
    <rPh sb="190" eb="192">
      <t>シセツ</t>
    </rPh>
    <rPh sb="192" eb="194">
      <t>シヨウ</t>
    </rPh>
    <rPh sb="194" eb="195">
      <t>リツ</t>
    </rPh>
    <rPh sb="196" eb="197">
      <t>ゾウ</t>
    </rPh>
    <rPh sb="204" eb="207">
      <t>スイセンカ</t>
    </rPh>
    <rPh sb="207" eb="208">
      <t>リツ</t>
    </rPh>
    <rPh sb="210" eb="213">
      <t>スイセンカ</t>
    </rPh>
    <rPh sb="213" eb="215">
      <t>ジンコウ</t>
    </rPh>
    <rPh sb="216" eb="217">
      <t>ゾウ</t>
    </rPh>
    <rPh sb="221" eb="224">
      <t>スイセンカ</t>
    </rPh>
    <rPh sb="224" eb="225">
      <t>リツ</t>
    </rPh>
    <rPh sb="226" eb="228">
      <t>ゾウカ</t>
    </rPh>
    <rPh sb="237" eb="239">
      <t>ルイジ</t>
    </rPh>
    <rPh sb="239" eb="241">
      <t>ダンタイ</t>
    </rPh>
    <rPh sb="242" eb="244">
      <t>ヒカク</t>
    </rPh>
    <rPh sb="246" eb="247">
      <t>ヒク</t>
    </rPh>
    <rPh sb="248" eb="250">
      <t>ジョウキョウ</t>
    </rPh>
    <rPh sb="256" eb="259">
      <t>スイセンカ</t>
    </rPh>
    <rPh sb="259" eb="260">
      <t>リツ</t>
    </rPh>
    <rPh sb="260" eb="262">
      <t>コウジョウ</t>
    </rPh>
    <rPh sb="266" eb="268">
      <t>セツゾク</t>
    </rPh>
    <rPh sb="268" eb="270">
      <t>ホジョ</t>
    </rPh>
    <rPh sb="270" eb="271">
      <t>トウ</t>
    </rPh>
    <rPh sb="272" eb="275">
      <t>スイセンカ</t>
    </rPh>
    <rPh sb="276" eb="277">
      <t>カン</t>
    </rPh>
    <rPh sb="279" eb="281">
      <t>フキュウ</t>
    </rPh>
    <rPh sb="281" eb="283">
      <t>ジギョウ</t>
    </rPh>
    <rPh sb="284" eb="286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</si>
</sst>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A-4B51-B332-67133E06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A-4B51-B332-67133E06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</c:v>
                </c:pt>
                <c:pt idx="1">
                  <c:v>34.67</c:v>
                </c:pt>
                <c:pt idx="2">
                  <c:v>36</c:v>
                </c:pt>
                <c:pt idx="3">
                  <c:v>36.67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2-4103-8DC2-FF9558F88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36.71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2-4103-8DC2-FF9558F88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36.78</c:v>
                </c:pt>
                <c:pt idx="1">
                  <c:v>38.1</c:v>
                </c:pt>
                <c:pt idx="2">
                  <c:v>39.78</c:v>
                </c:pt>
                <c:pt idx="3">
                  <c:v>39.78</c:v>
                </c:pt>
                <c:pt idx="4">
                  <c:v>42.11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D-4305-8AA8-C4BE128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70.05</c:v>
                </c:pt>
                <c:pt idx="4">
                  <c:v>67.09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D-4305-8AA8-C4BE128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95.43</c:v>
                </c:pt>
                <c:pt idx="1">
                  <c:v>95.41</c:v>
                </c:pt>
                <c:pt idx="2">
                  <c:v>89.09</c:v>
                </c:pt>
                <c:pt idx="3">
                  <c:v>90.78</c:v>
                </c:pt>
                <c:pt idx="4">
                  <c:v>89.42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E-4E36-9533-BA7008482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E-4E36-9533-BA7008482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8-420C-9188-23367EDF4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8-420C-9188-23367EDF4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5-43A6-86D3-6286BAB8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5-43A6-86D3-6286BAB8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F-4975-AC6B-161D2C748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F-4975-AC6B-161D2C748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4-41B0-9F05-1E60B307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4-41B0-9F05-1E60B307D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794.33</c:v>
                </c:pt>
                <c:pt idx="1">
                  <c:v>621.57000000000005</c:v>
                </c:pt>
                <c:pt idx="2">
                  <c:v>560.35</c:v>
                </c:pt>
                <c:pt idx="3">
                  <c:v>467.85</c:v>
                </c:pt>
                <c:pt idx="4">
                  <c:v>111.94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F-4DD4-842F-803B1C8D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1209.45</c:v>
                </c:pt>
                <c:pt idx="4">
                  <c:v>1042.6400000000001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F-4DD4-842F-803B1C8D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79.290000000000006</c:v>
                </c:pt>
                <c:pt idx="1">
                  <c:v>79.48</c:v>
                </c:pt>
                <c:pt idx="2">
                  <c:v>60.69</c:v>
                </c:pt>
                <c:pt idx="3">
                  <c:v>65.900000000000006</c:v>
                </c:pt>
                <c:pt idx="4">
                  <c:v>62.51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EE9-8010-341CC8DD7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55.93</c:v>
                </c:pt>
                <c:pt idx="4">
                  <c:v>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EE9-8010-341CC8DD7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229.27</c:v>
                </c:pt>
                <c:pt idx="1">
                  <c:v>228.16</c:v>
                </c:pt>
                <c:pt idx="2">
                  <c:v>300.45999999999998</c:v>
                </c:pt>
                <c:pt idx="3">
                  <c:v>280.99</c:v>
                </c:pt>
                <c:pt idx="4">
                  <c:v>268.49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D-40A2-A5E9-32B4E9BD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289.60000000000002</c:v>
                </c:pt>
                <c:pt idx="4">
                  <c:v>296.14999999999998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D-40A2-A5E9-32B4E9BD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C14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岩手県　二戸市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D3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25665</v>
      </c>
      <c r="AM8" s="37"/>
      <c r="AN8" s="37"/>
      <c r="AO8" s="37"/>
      <c r="AP8" s="37"/>
      <c r="AQ8" s="37"/>
      <c r="AR8" s="37"/>
      <c r="AS8" s="37"/>
      <c r="AT8" s="38">
        <f>データ!T6</f>
        <v>420.42</v>
      </c>
      <c r="AU8" s="38"/>
      <c r="AV8" s="38"/>
      <c r="AW8" s="38"/>
      <c r="AX8" s="38"/>
      <c r="AY8" s="38"/>
      <c r="AZ8" s="38"/>
      <c r="BA8" s="38"/>
      <c r="BB8" s="38">
        <f>データ!U6</f>
        <v>61.05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3.45</v>
      </c>
      <c r="Q10" s="38"/>
      <c r="R10" s="38"/>
      <c r="S10" s="38"/>
      <c r="T10" s="38"/>
      <c r="U10" s="38"/>
      <c r="V10" s="38"/>
      <c r="W10" s="38">
        <f>データ!Q6</f>
        <v>101.46</v>
      </c>
      <c r="X10" s="38"/>
      <c r="Y10" s="38"/>
      <c r="Z10" s="38"/>
      <c r="AA10" s="38"/>
      <c r="AB10" s="38"/>
      <c r="AC10" s="38"/>
      <c r="AD10" s="37">
        <f>データ!R6</f>
        <v>3300</v>
      </c>
      <c r="AE10" s="37"/>
      <c r="AF10" s="37"/>
      <c r="AG10" s="37"/>
      <c r="AH10" s="37"/>
      <c r="AI10" s="37"/>
      <c r="AJ10" s="37"/>
      <c r="AK10" s="2"/>
      <c r="AL10" s="37">
        <f>データ!V6</f>
        <v>874</v>
      </c>
      <c r="AM10" s="37"/>
      <c r="AN10" s="37"/>
      <c r="AO10" s="37"/>
      <c r="AP10" s="37"/>
      <c r="AQ10" s="37"/>
      <c r="AR10" s="37"/>
      <c r="AS10" s="37"/>
      <c r="AT10" s="38">
        <f>データ!W6</f>
        <v>0.61</v>
      </c>
      <c r="AU10" s="38"/>
      <c r="AV10" s="38"/>
      <c r="AW10" s="38"/>
      <c r="AX10" s="38"/>
      <c r="AY10" s="38"/>
      <c r="AZ10" s="38"/>
      <c r="BA10" s="38"/>
      <c r="BB10" s="38">
        <f>データ!X6</f>
        <v>1432.79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PfZ5F27xWYE6PHVZ6pvrGZVpOevSQ5XVKZiYd3lWMNOYKkM39kzw0HNCRkcbMHXkVE0cqv+awI6hb5eZ6vJ22Q==" saltValue="tAWBbuYOul/MrjpbJOMXq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5" s="22" customFormat="1" x14ac:dyDescent="0.15">
      <c r="A6" s="14" t="s">
        <v>95</v>
      </c>
      <c r="B6" s="19">
        <f>B7</f>
        <v>2021</v>
      </c>
      <c r="C6" s="19">
        <f t="shared" ref="C6:X6" si="3">C7</f>
        <v>32131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岩手県　二戸市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3.45</v>
      </c>
      <c r="Q6" s="20">
        <f t="shared" si="3"/>
        <v>101.46</v>
      </c>
      <c r="R6" s="20">
        <f t="shared" si="3"/>
        <v>3300</v>
      </c>
      <c r="S6" s="20">
        <f t="shared" si="3"/>
        <v>25665</v>
      </c>
      <c r="T6" s="20">
        <f t="shared" si="3"/>
        <v>420.42</v>
      </c>
      <c r="U6" s="20">
        <f t="shared" si="3"/>
        <v>61.05</v>
      </c>
      <c r="V6" s="20">
        <f t="shared" si="3"/>
        <v>874</v>
      </c>
      <c r="W6" s="20">
        <f t="shared" si="3"/>
        <v>0.61</v>
      </c>
      <c r="X6" s="20">
        <f t="shared" si="3"/>
        <v>1432.79</v>
      </c>
      <c r="Y6" s="21">
        <f>IF(Y7="",NA(),Y7)</f>
        <v>95.43</v>
      </c>
      <c r="Z6" s="21">
        <f t="shared" ref="Z6:AH6" si="4">IF(Z7="",NA(),Z7)</f>
        <v>95.41</v>
      </c>
      <c r="AA6" s="21">
        <f t="shared" si="4"/>
        <v>89.09</v>
      </c>
      <c r="AB6" s="21">
        <f t="shared" si="4"/>
        <v>90.78</v>
      </c>
      <c r="AC6" s="21">
        <f t="shared" si="4"/>
        <v>89.42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794.33</v>
      </c>
      <c r="BG6" s="21">
        <f t="shared" ref="BG6:BO6" si="7">IF(BG7="",NA(),BG7)</f>
        <v>621.57000000000005</v>
      </c>
      <c r="BH6" s="21">
        <f t="shared" si="7"/>
        <v>560.35</v>
      </c>
      <c r="BI6" s="21">
        <f t="shared" si="7"/>
        <v>467.85</v>
      </c>
      <c r="BJ6" s="21">
        <f t="shared" si="7"/>
        <v>111.94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1209.45</v>
      </c>
      <c r="BO6" s="21">
        <f t="shared" si="7"/>
        <v>1042.6400000000001</v>
      </c>
      <c r="BP6" s="20" t="str">
        <f>IF(BP7="","",IF(BP7="-","【-】","【"&amp;SUBSTITUTE(TEXT(BP7,"#,##0.00"),"-","△")&amp;"】"))</f>
        <v>【1,201.79】</v>
      </c>
      <c r="BQ6" s="21">
        <f>IF(BQ7="",NA(),BQ7)</f>
        <v>79.290000000000006</v>
      </c>
      <c r="BR6" s="21">
        <f t="shared" ref="BR6:BZ6" si="8">IF(BR7="",NA(),BR7)</f>
        <v>79.48</v>
      </c>
      <c r="BS6" s="21">
        <f t="shared" si="8"/>
        <v>60.69</v>
      </c>
      <c r="BT6" s="21">
        <f t="shared" si="8"/>
        <v>65.900000000000006</v>
      </c>
      <c r="BU6" s="21">
        <f t="shared" si="8"/>
        <v>62.51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55.93</v>
      </c>
      <c r="BZ6" s="21">
        <f t="shared" si="8"/>
        <v>55.76</v>
      </c>
      <c r="CA6" s="20" t="str">
        <f>IF(CA7="","",IF(CA7="-","【-】","【"&amp;SUBSTITUTE(TEXT(CA7,"#,##0.00"),"-","△")&amp;"】"))</f>
        <v>【75.31】</v>
      </c>
      <c r="CB6" s="21">
        <f>IF(CB7="",NA(),CB7)</f>
        <v>229.27</v>
      </c>
      <c r="CC6" s="21">
        <f t="shared" ref="CC6:CK6" si="9">IF(CC7="",NA(),CC7)</f>
        <v>228.16</v>
      </c>
      <c r="CD6" s="21">
        <f t="shared" si="9"/>
        <v>300.45999999999998</v>
      </c>
      <c r="CE6" s="21">
        <f t="shared" si="9"/>
        <v>280.99</v>
      </c>
      <c r="CF6" s="21">
        <f t="shared" si="9"/>
        <v>268.49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289.60000000000002</v>
      </c>
      <c r="CK6" s="21">
        <f t="shared" si="9"/>
        <v>296.14999999999998</v>
      </c>
      <c r="CL6" s="20" t="str">
        <f>IF(CL7="","",IF(CL7="-","【-】","【"&amp;SUBSTITUTE(TEXT(CL7,"#,##0.00"),"-","△")&amp;"】"))</f>
        <v>【216.39】</v>
      </c>
      <c r="CM6" s="21">
        <f>IF(CM7="",NA(),CM7)</f>
        <v>34</v>
      </c>
      <c r="CN6" s="21">
        <f t="shared" ref="CN6:CV6" si="10">IF(CN7="",NA(),CN7)</f>
        <v>34.67</v>
      </c>
      <c r="CO6" s="21">
        <f t="shared" si="10"/>
        <v>36</v>
      </c>
      <c r="CP6" s="21">
        <f t="shared" si="10"/>
        <v>36.67</v>
      </c>
      <c r="CQ6" s="21">
        <f t="shared" si="10"/>
        <v>40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36.71</v>
      </c>
      <c r="CV6" s="21">
        <f t="shared" si="10"/>
        <v>33.799999999999997</v>
      </c>
      <c r="CW6" s="20" t="str">
        <f>IF(CW7="","",IF(CW7="-","【-】","【"&amp;SUBSTITUTE(TEXT(CW7,"#,##0.00"),"-","△")&amp;"】"))</f>
        <v>【42.57】</v>
      </c>
      <c r="CX6" s="21">
        <f>IF(CX7="",NA(),CX7)</f>
        <v>36.78</v>
      </c>
      <c r="CY6" s="21">
        <f t="shared" ref="CY6:DG6" si="11">IF(CY7="",NA(),CY7)</f>
        <v>38.1</v>
      </c>
      <c r="CZ6" s="21">
        <f t="shared" si="11"/>
        <v>39.78</v>
      </c>
      <c r="DA6" s="21">
        <f t="shared" si="11"/>
        <v>39.78</v>
      </c>
      <c r="DB6" s="21">
        <f t="shared" si="11"/>
        <v>42.11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70.05</v>
      </c>
      <c r="DG6" s="21">
        <f t="shared" si="11"/>
        <v>67.09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0.02</v>
      </c>
      <c r="EN6" s="20">
        <f t="shared" si="14"/>
        <v>0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32131</v>
      </c>
      <c r="D7" s="23">
        <v>47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103</v>
      </c>
      <c r="P7" s="24">
        <v>3.45</v>
      </c>
      <c r="Q7" s="24">
        <v>101.46</v>
      </c>
      <c r="R7" s="24">
        <v>3300</v>
      </c>
      <c r="S7" s="24">
        <v>25665</v>
      </c>
      <c r="T7" s="24">
        <v>420.42</v>
      </c>
      <c r="U7" s="24">
        <v>61.05</v>
      </c>
      <c r="V7" s="24">
        <v>874</v>
      </c>
      <c r="W7" s="24">
        <v>0.61</v>
      </c>
      <c r="X7" s="24">
        <v>1432.79</v>
      </c>
      <c r="Y7" s="24">
        <v>95.43</v>
      </c>
      <c r="Z7" s="24">
        <v>95.41</v>
      </c>
      <c r="AA7" s="24">
        <v>89.09</v>
      </c>
      <c r="AB7" s="24">
        <v>90.78</v>
      </c>
      <c r="AC7" s="24">
        <v>89.42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794.33</v>
      </c>
      <c r="BG7" s="24">
        <v>621.57000000000005</v>
      </c>
      <c r="BH7" s="24">
        <v>560.35</v>
      </c>
      <c r="BI7" s="24">
        <v>467.85</v>
      </c>
      <c r="BJ7" s="24">
        <v>111.94</v>
      </c>
      <c r="BK7" s="24">
        <v>1223.96</v>
      </c>
      <c r="BL7" s="24">
        <v>1269.1500000000001</v>
      </c>
      <c r="BM7" s="24">
        <v>1087.96</v>
      </c>
      <c r="BN7" s="24">
        <v>1209.45</v>
      </c>
      <c r="BO7" s="24">
        <v>1042.6400000000001</v>
      </c>
      <c r="BP7" s="24">
        <v>1201.79</v>
      </c>
      <c r="BQ7" s="24">
        <v>79.290000000000006</v>
      </c>
      <c r="BR7" s="24">
        <v>79.48</v>
      </c>
      <c r="BS7" s="24">
        <v>60.69</v>
      </c>
      <c r="BT7" s="24">
        <v>65.900000000000006</v>
      </c>
      <c r="BU7" s="24">
        <v>62.51</v>
      </c>
      <c r="BV7" s="24">
        <v>61.54</v>
      </c>
      <c r="BW7" s="24">
        <v>63.97</v>
      </c>
      <c r="BX7" s="24">
        <v>59.67</v>
      </c>
      <c r="BY7" s="24">
        <v>55.93</v>
      </c>
      <c r="BZ7" s="24">
        <v>55.76</v>
      </c>
      <c r="CA7" s="24">
        <v>75.31</v>
      </c>
      <c r="CB7" s="24">
        <v>229.27</v>
      </c>
      <c r="CC7" s="24">
        <v>228.16</v>
      </c>
      <c r="CD7" s="24">
        <v>300.45999999999998</v>
      </c>
      <c r="CE7" s="24">
        <v>280.99</v>
      </c>
      <c r="CF7" s="24">
        <v>268.49</v>
      </c>
      <c r="CG7" s="24">
        <v>267.86</v>
      </c>
      <c r="CH7" s="24">
        <v>256.82</v>
      </c>
      <c r="CI7" s="24">
        <v>270.60000000000002</v>
      </c>
      <c r="CJ7" s="24">
        <v>289.60000000000002</v>
      </c>
      <c r="CK7" s="24">
        <v>296.14999999999998</v>
      </c>
      <c r="CL7" s="24">
        <v>216.39</v>
      </c>
      <c r="CM7" s="24">
        <v>34</v>
      </c>
      <c r="CN7" s="24">
        <v>34.67</v>
      </c>
      <c r="CO7" s="24">
        <v>36</v>
      </c>
      <c r="CP7" s="24">
        <v>36.67</v>
      </c>
      <c r="CQ7" s="24">
        <v>40</v>
      </c>
      <c r="CR7" s="24">
        <v>37.08</v>
      </c>
      <c r="CS7" s="24">
        <v>37.46</v>
      </c>
      <c r="CT7" s="24">
        <v>37.65</v>
      </c>
      <c r="CU7" s="24">
        <v>36.71</v>
      </c>
      <c r="CV7" s="24">
        <v>33.799999999999997</v>
      </c>
      <c r="CW7" s="24">
        <v>42.57</v>
      </c>
      <c r="CX7" s="24">
        <v>36.78</v>
      </c>
      <c r="CY7" s="24">
        <v>38.1</v>
      </c>
      <c r="CZ7" s="24">
        <v>39.78</v>
      </c>
      <c r="DA7" s="24">
        <v>39.78</v>
      </c>
      <c r="DB7" s="24">
        <v>42.11</v>
      </c>
      <c r="DC7" s="24">
        <v>67.22</v>
      </c>
      <c r="DD7" s="24">
        <v>67.459999999999994</v>
      </c>
      <c r="DE7" s="24">
        <v>67.37</v>
      </c>
      <c r="DF7" s="24">
        <v>70.05</v>
      </c>
      <c r="DG7" s="24">
        <v>67.09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0.02</v>
      </c>
      <c r="EN7" s="24">
        <v>0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104</v>
      </c>
      <c r="C9" s="26" t="s">
        <v>105</v>
      </c>
      <c r="D9" s="26" t="s">
        <v>106</v>
      </c>
      <c r="E9" s="26" t="s">
        <v>107</v>
      </c>
      <c r="F9" s="26" t="s">
        <v>108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5" x14ac:dyDescent="0.15">
      <c r="B13" t="s">
        <v>111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2023-01-26T02:47:58Z</cp:lastPrinted>
  <dcterms:created xsi:type="dcterms:W3CDTF">2022-12-01T01:49:51Z</dcterms:created>
  <dcterms:modified xsi:type="dcterms:W3CDTF">2023-01-26T06:34:16Z</dcterms:modified>
  <cp:category/>
</cp:coreProperties>
</file>