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4\02経営比較分析表\03市町村→県\01市町村提出\●11二戸市\"/>
    </mc:Choice>
  </mc:AlternateContent>
  <workbookProtection workbookAlgorithmName="SHA-512" workbookHashValue="azE24y0fZmEUacuVE2RzrWg9aQFlcpmV3llo9h/ko0SAHQyECACTaFiFqXdEDepRPGDcywWW/nXIEkUKHULb1w==" workbookSaltValue="C6HBaMCB1/ptcO0dqkil0w==" workbookSpinCount="100000" lockStructure="1"/>
  <bookViews>
    <workbookView xWindow="9960" yWindow="1290" windowWidth="18090" windowHeight="1407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W10" i="4"/>
  <c r="I10" i="4"/>
  <c r="BB8" i="4"/>
  <c r="AT8" i="4"/>
  <c r="AL8"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<sst xmlns="http://schemas.openxmlformats.org/spreadsheetml/2006/main" count="236" uniqueCount="120">
  <si>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</si>
  <si>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</si>
  <si>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</si>
  <si>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</si>
  <si>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</si>
  <si>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</si>
  <si>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</si>
  <si>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</si>
  <si>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</si>
  <si>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</si>
  <si>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</si>
  <si>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</si>
  <si>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</si>
  <si>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</si>
  <si>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</si>
  <si>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</si>
  <si>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</si>
  <si>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</si>
  <si>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</si>
  <si>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</si>
  <si>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</si>
  <si>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</si>
  <si>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</si>
  <si>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</si>
  <si>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</si>
  <si>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</si>
  <si>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</si>
  <si>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</si>
  <si>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</si>
  <si>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</si>
  <si>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</si>
  <si>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</si>
  <si>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</si>
  <si>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</si>
  <si>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</si>
  <si>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</si>
  <si>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</si>
  <si>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</si>
  <si>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</si>
  <si>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</si>
  <si>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</si>
  <si>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</si>
  <si>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</si>
  <si>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</si>
  <si>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</si>
  <si>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</si>
  <si>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</si>
  <si>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</si>
  <si>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</si>
  <si>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</si>
  <si>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</si>
  <si>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</si>
  <si>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</si>
  <si>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</si>
  <si>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</si>
  <si>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</si>
  <si>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</si>
  <si>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</si>
  <si>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</si>
  <si>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</si>
  <si>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</si>
  <si>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</si>
  <si>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</si>
  <si>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</si>
  <si>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</si>
  <si>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</si>
  <si>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</si>
  <si>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</si>
  <si>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</si>
  <si>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</si>
  <si>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</si>
  <si>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</si>
  <si>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</si>
  <si>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</si>
  <si>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</si>
  <si>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</si>
  <si>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</si>
  <si>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</si>
  <si>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</si>
  <si>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</si>
  <si>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</si>
  <si>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</si>
  <si>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</si>
  <si>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</si>
  <si>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</si>
  <si>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</si>
  <si>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</si>
  <si>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</si>
  <si>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</si>
  <si>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</si>
  <si>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</si>
  <si>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</si>
  <si>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</si>
  <si>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</si>
  <si>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</si>
  <si>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</si>
  <si>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</si>
  <si>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</si>
  <si>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二戸市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</si>
  <si>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</si>
  <si>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</si>
  <si>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</si>
  <si>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</si>
  <si>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</si>
  <si>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</si>
  <si>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</si>
  <si>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</si>
  <si>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</si>
  <si>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</si>
  <si>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</si>
  <si>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</si>
  <si>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</si>
  <si>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</si>
  <si>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</si>
  <si>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</si>
  <si>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</si>
  <si>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</si>
  <si>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処理場、ポンプ場は長寿命化計画による計画的な更新で費用の平準化と財政負担軽減に努める。
　令和２年度よりストックマネジメント計画の策定に着手し、それを基に計画的に更新していく予定。管渠は整備後20年未満で健全なため改築更新は未実施だが、良好な状態を維持するため適切な管理を行う。</t>
    <rPh sb="1" eb="4">
      <t>ショリジョウ</t>
    </rPh>
    <rPh sb="8" eb="9">
      <t>ジョウ</t>
    </rPh>
    <rPh sb="10" eb="14">
      <t>チョウジュミョウカ</t>
    </rPh>
    <rPh sb="14" eb="16">
      <t>ケイカク</t>
    </rPh>
    <rPh sb="19" eb="22">
      <t>ケイカクテキ</t>
    </rPh>
    <rPh sb="23" eb="25">
      <t>コウシン</t>
    </rPh>
    <rPh sb="26" eb="28">
      <t>ヒヨウ</t>
    </rPh>
    <rPh sb="29" eb="32">
      <t>ヘイジュンカ</t>
    </rPh>
    <rPh sb="33" eb="35">
      <t>ザイセイ</t>
    </rPh>
    <rPh sb="35" eb="37">
      <t>フタン</t>
    </rPh>
    <rPh sb="37" eb="39">
      <t>ケイゲン</t>
    </rPh>
    <rPh sb="40" eb="41">
      <t>ツト</t>
    </rPh>
    <rPh sb="46" eb="48">
      <t>レイワ</t>
    </rPh>
    <rPh sb="49" eb="51">
      <t>ネンド</t>
    </rPh>
    <rPh sb="63" eb="65">
      <t>ケイカク</t>
    </rPh>
    <rPh sb="66" eb="68">
      <t>サクテイ</t>
    </rPh>
    <rPh sb="69" eb="71">
      <t>チャクシュ</t>
    </rPh>
    <rPh sb="76" eb="77">
      <t>モト</t>
    </rPh>
    <rPh sb="78" eb="81">
      <t>ケイカクテキ</t>
    </rPh>
    <rPh sb="82" eb="84">
      <t>コウシン</t>
    </rPh>
    <rPh sb="88" eb="90">
      <t>ヨテイ</t>
    </rPh>
    <rPh sb="91" eb="93">
      <t>カンキョ</t>
    </rPh>
    <rPh sb="94" eb="96">
      <t>セイビ</t>
    </rPh>
    <rPh sb="96" eb="97">
      <t>ゴ</t>
    </rPh>
    <rPh sb="99" eb="100">
      <t>ネン</t>
    </rPh>
    <rPh sb="100" eb="102">
      <t>ミマン</t>
    </rPh>
    <rPh sb="103" eb="105">
      <t>ケンゼン</t>
    </rPh>
    <rPh sb="108" eb="110">
      <t>カイチク</t>
    </rPh>
    <rPh sb="110" eb="112">
      <t>コウシン</t>
    </rPh>
    <rPh sb="113" eb="116">
      <t>ミジッシ</t>
    </rPh>
    <rPh sb="119" eb="121">
      <t>リョウコウ</t>
    </rPh>
    <rPh sb="122" eb="124">
      <t>ジョウタイ</t>
    </rPh>
    <rPh sb="125" eb="127">
      <t>イジ</t>
    </rPh>
    <rPh sb="131" eb="133">
      <t>テキセツ</t>
    </rPh>
    <rPh sb="134" eb="136">
      <t>カンリ</t>
    </rPh>
    <rPh sb="137" eb="138">
      <t>オコナ</t>
    </rPh>
    <phoneticPr fontId="4"/>
  </si>
  <si>
    <t>　公共下水道事業は、令和３年度末において、事業計画614haのうち518haが整備完了している。今後、効率的な整備を進めていくために、人口減少等の社会情勢に見合った整備計画に縮小する必要がある。水洗化率が類似団体平均値と比較して低い状況にあることが課題であり、引き続き水洗化に関する啓蒙活動、接続補助金の活用により水洗化人口増と使用料収入増に努め、経営基盤の強化を図る。</t>
    <rPh sb="10" eb="12">
      <t>レイワ</t>
    </rPh>
    <rPh sb="164" eb="167">
      <t>シヨウリョウ</t>
    </rPh>
    <rPh sb="167" eb="169">
      <t>シュウニュウ</t>
    </rPh>
    <rPh sb="169" eb="170">
      <t>ゾウ</t>
    </rPh>
    <rPh sb="171" eb="172">
      <t>ツト</t>
    </rPh>
    <rPh sb="174" eb="176">
      <t>ケイエイ</t>
    </rPh>
    <rPh sb="176" eb="178">
      <t>キバン</t>
    </rPh>
    <rPh sb="179" eb="181">
      <t>キョウカ</t>
    </rPh>
    <rPh sb="182" eb="183">
      <t>ハカ</t>
    </rPh>
    <phoneticPr fontId="4"/>
  </si>
  <si>
    <r>
      <t>①収益的収支比率
　新規整備に伴う使用料収入増により営業収入は増加したが、地方債償還金増により比率が減少した。
④企業債残高対事業規模比率
　地方債残高の増加、一般会計負担額の減少により、比率が増加している。今回一時的に増加しているが、営業収益の伸びにもよるが、減少する見込みである。
⑤経費回収比率及び⑥汚水処理原価
使用料収入の増により経費回収率は増加した。有収水量、汚水処理費ともに増加しているが、有収水量について増加の割合が</t>
    </r>
    <r>
      <rPr>
        <sz val="11"/>
        <color rgb="FFFF0000"/>
        <rFont val="ＭＳ ゴシック"/>
        <family val="3"/>
        <charset val="128"/>
      </rPr>
      <t>大きい</t>
    </r>
    <r>
      <rPr>
        <sz val="11"/>
        <color theme="1"/>
        <rFont val="ＭＳ ゴシック"/>
        <family val="3"/>
        <charset val="128"/>
      </rPr>
      <t>ため、汚水処理原価は微減となった。
⑦施設使用率
　新規整備に伴う汚水処理量増により増加した、新規整備が続くため、増加傾向が見込まれる。
⑧水洗化率
　新規整備により水洗化人口が増となっているが、類似団体と比較して低い状況にある。水洗化率向上のため接続補助等の水洗化に関する普及事業を継続する。</t>
    </r>
    <rPh sb="57" eb="59">
      <t>キギョウ</t>
    </rPh>
    <rPh sb="59" eb="60">
      <t>サイ</t>
    </rPh>
    <rPh sb="60" eb="62">
      <t>ザンダカ</t>
    </rPh>
    <rPh sb="62" eb="63">
      <t>タイ</t>
    </rPh>
    <rPh sb="63" eb="65">
      <t>ジギョウ</t>
    </rPh>
    <rPh sb="65" eb="67">
      <t>キボ</t>
    </rPh>
    <rPh sb="67" eb="69">
      <t>ヒリツ</t>
    </rPh>
    <rPh sb="71" eb="74">
      <t>チホウサイ</t>
    </rPh>
    <rPh sb="74" eb="76">
      <t>ザンダカ</t>
    </rPh>
    <rPh sb="77" eb="79">
      <t>ゾウカ</t>
    </rPh>
    <rPh sb="80" eb="82">
      <t>イッパン</t>
    </rPh>
    <rPh sb="82" eb="84">
      <t>カイケイ</t>
    </rPh>
    <rPh sb="84" eb="86">
      <t>フタン</t>
    </rPh>
    <rPh sb="86" eb="87">
      <t>ガク</t>
    </rPh>
    <rPh sb="88" eb="90">
      <t>ゲンショウ</t>
    </rPh>
    <rPh sb="94" eb="96">
      <t>ヒリツ</t>
    </rPh>
    <rPh sb="97" eb="99">
      <t>ゾウカ</t>
    </rPh>
    <rPh sb="104" eb="106">
      <t>コンカイ</t>
    </rPh>
    <rPh sb="106" eb="109">
      <t>イチジテキ</t>
    </rPh>
    <rPh sb="110" eb="112">
      <t>ゾウカ</t>
    </rPh>
    <rPh sb="118" eb="120">
      <t>エイギョウ</t>
    </rPh>
    <rPh sb="120" eb="122">
      <t>シュウエキ</t>
    </rPh>
    <rPh sb="123" eb="124">
      <t>ノ</t>
    </rPh>
    <rPh sb="131" eb="133">
      <t>ゲンショウ</t>
    </rPh>
    <rPh sb="135" eb="137">
      <t>ミコ</t>
    </rPh>
    <rPh sb="144" eb="146">
      <t>ケイヒ</t>
    </rPh>
    <rPh sb="146" eb="148">
      <t>カイシュウ</t>
    </rPh>
    <rPh sb="148" eb="150">
      <t>ヒリツ</t>
    </rPh>
    <rPh sb="150" eb="151">
      <t>オヨ</t>
    </rPh>
    <rPh sb="153" eb="155">
      <t>オスイ</t>
    </rPh>
    <rPh sb="155" eb="157">
      <t>ショリ</t>
    </rPh>
    <rPh sb="157" eb="159">
      <t>ゲンカ</t>
    </rPh>
    <rPh sb="160" eb="163">
      <t>シヨウリョウ</t>
    </rPh>
    <rPh sb="163" eb="165">
      <t>シュウニュウ</t>
    </rPh>
    <rPh sb="166" eb="167">
      <t>ゾウ</t>
    </rPh>
    <rPh sb="170" eb="172">
      <t>ケイヒ</t>
    </rPh>
    <rPh sb="172" eb="174">
      <t>カイシュウ</t>
    </rPh>
    <rPh sb="174" eb="175">
      <t>リツ</t>
    </rPh>
    <rPh sb="176" eb="178">
      <t>ゾウカ</t>
    </rPh>
    <rPh sb="181" eb="183">
      <t>ユウシュウ</t>
    </rPh>
    <rPh sb="183" eb="185">
      <t>スイリョウ</t>
    </rPh>
    <rPh sb="186" eb="188">
      <t>オスイ</t>
    </rPh>
    <rPh sb="188" eb="190">
      <t>ショリ</t>
    </rPh>
    <rPh sb="190" eb="191">
      <t>ヒ</t>
    </rPh>
    <rPh sb="194" eb="196">
      <t>ゾウカ</t>
    </rPh>
    <rPh sb="202" eb="204">
      <t>ユウシュウ</t>
    </rPh>
    <rPh sb="204" eb="206">
      <t>スイリョウ</t>
    </rPh>
    <rPh sb="210" eb="212">
      <t>ゾウカ</t>
    </rPh>
    <rPh sb="213" eb="215">
      <t>ワリアイ</t>
    </rPh>
    <rPh sb="216" eb="217">
      <t>オオ</t>
    </rPh>
    <rPh sb="222" eb="224">
      <t>オスイ</t>
    </rPh>
    <rPh sb="224" eb="226">
      <t>ショリ</t>
    </rPh>
    <rPh sb="226" eb="228">
      <t>ゲンカ</t>
    </rPh>
    <rPh sb="229" eb="231">
      <t>ビゲン</t>
    </rPh>
    <rPh sb="238" eb="240">
      <t>シセツ</t>
    </rPh>
    <rPh sb="240" eb="242">
      <t>シヨウ</t>
    </rPh>
    <rPh sb="242" eb="243">
      <t>リツ</t>
    </rPh>
    <rPh sb="245" eb="247">
      <t>シンキ</t>
    </rPh>
    <rPh sb="247" eb="249">
      <t>セイビ</t>
    </rPh>
    <rPh sb="250" eb="251">
      <t>トモナ</t>
    </rPh>
    <rPh sb="252" eb="254">
      <t>オスイ</t>
    </rPh>
    <rPh sb="254" eb="256">
      <t>ショリ</t>
    </rPh>
    <rPh sb="256" eb="257">
      <t>リョウ</t>
    </rPh>
    <rPh sb="257" eb="258">
      <t>ゾウ</t>
    </rPh>
    <rPh sb="261" eb="263">
      <t>ゾウカ</t>
    </rPh>
    <rPh sb="266" eb="268">
      <t>シンキ</t>
    </rPh>
    <rPh sb="268" eb="270">
      <t>セイビ</t>
    </rPh>
    <rPh sb="271" eb="272">
      <t>ツヅ</t>
    </rPh>
    <rPh sb="276" eb="278">
      <t>ゾウカ</t>
    </rPh>
    <rPh sb="278" eb="280">
      <t>ケイコウ</t>
    </rPh>
    <rPh sb="281" eb="283">
      <t>ミコ</t>
    </rPh>
    <rPh sb="289" eb="292">
      <t>スイセンカ</t>
    </rPh>
    <rPh sb="292" eb="293">
      <t>リツ</t>
    </rPh>
    <rPh sb="295" eb="297">
      <t>シンキ</t>
    </rPh>
    <rPh sb="297" eb="299">
      <t>セイビ</t>
    </rPh>
    <rPh sb="302" eb="305">
      <t>スイセンカ</t>
    </rPh>
    <rPh sb="305" eb="307">
      <t>ジンコウ</t>
    </rPh>
    <rPh sb="308" eb="309">
      <t>ゾウ</t>
    </rPh>
    <rPh sb="317" eb="319">
      <t>ルイジ</t>
    </rPh>
    <rPh sb="319" eb="321">
      <t>ダンタイ</t>
    </rPh>
    <rPh sb="322" eb="324">
      <t>ヒカク</t>
    </rPh>
    <rPh sb="326" eb="327">
      <t>ヒク</t>
    </rPh>
    <rPh sb="328" eb="330">
      <t>ジョウキョウ</t>
    </rPh>
    <rPh sb="334" eb="337">
      <t>スイセンカ</t>
    </rPh>
    <rPh sb="337" eb="338">
      <t>リツ</t>
    </rPh>
    <rPh sb="338" eb="340">
      <t>コウジョウ</t>
    </rPh>
    <rPh sb="343" eb="345">
      <t>セツゾク</t>
    </rPh>
    <rPh sb="345" eb="347">
      <t>ホジョ</t>
    </rPh>
    <rPh sb="347" eb="348">
      <t>トウ</t>
    </rPh>
    <rPh sb="349" eb="352">
      <t>スイセンカ</t>
    </rPh>
    <rPh sb="353" eb="354">
      <t>カン</t>
    </rPh>
    <rPh sb="356" eb="358">
      <t>フキュウ</t>
    </rPh>
    <rPh sb="358" eb="360">
      <t>ジギョウ</t>
    </rPh>
    <rPh sb="361" eb="363">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</si>
</sst>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34-431A-8CB6-AE47AA8DC9E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0.12</c:v>
                </c:pt>
                <c:pt idx="2">
                  <c:v>0.1</c:v>
                </c:pt>
                <c:pt idx="3">
                  <c:v>0.32</c:v>
                </c:pt>
                <c:pt idx="4">
                  <c:v>0.1</c:v>
                </c:pt>
              </c:numCache>
            </c:numRef>
          </c:val>
          <c:smooth val="0"/>
          <c:extLst>
            <c:ext xmlns:c16="http://schemas.microsoft.com/office/drawing/2014/chart" uri="{C3380CC4-5D6E-409C-BE32-E72D297353CC}">
              <c16:uniqueId val="{00000001-D934-431A-8CB6-AE47AA8DC9E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52.69</c:v>
                </c:pt>
                <c:pt idx="1">
                  <c:v>53.64</c:v>
                </c:pt>
                <c:pt idx="2">
                  <c:v>54.24</c:v>
                </c:pt>
                <c:pt idx="3">
                  <c:v>56.26</c:v>
                </c:pt>
                <c:pt idx="4">
                  <c:v>56.55</c:v>
                </c:pt>
              </c:numCache>
            </c:numRef>
          </c:val>
          <c:extLst>
            <c:ext xmlns:c16="http://schemas.microsoft.com/office/drawing/2014/chart" uri="{C3380CC4-5D6E-409C-BE32-E72D297353CC}">
              <c16:uniqueId val="{00000000-27BC-498D-BE9A-5FDFF5B955B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50.24</c:v>
                </c:pt>
                <c:pt idx="1">
                  <c:v>49.68</c:v>
                </c:pt>
                <c:pt idx="2">
                  <c:v>49.27</c:v>
                </c:pt>
                <c:pt idx="3">
                  <c:v>49.47</c:v>
                </c:pt>
                <c:pt idx="4">
                  <c:v>48.19</c:v>
                </c:pt>
              </c:numCache>
            </c:numRef>
          </c:val>
          <c:smooth val="0"/>
          <c:extLst>
            <c:ext xmlns:c16="http://schemas.microsoft.com/office/drawing/2014/chart" uri="{C3380CC4-5D6E-409C-BE32-E72D297353CC}">
              <c16:uniqueId val="{00000001-27BC-498D-BE9A-5FDFF5B955B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69.069999999999993</c:v>
                </c:pt>
                <c:pt idx="1">
                  <c:v>69.11</c:v>
                </c:pt>
                <c:pt idx="2">
                  <c:v>69.33</c:v>
                </c:pt>
                <c:pt idx="3">
                  <c:v>70.209999999999994</c:v>
                </c:pt>
                <c:pt idx="4">
                  <c:v>72.03</c:v>
                </c:pt>
              </c:numCache>
            </c:numRef>
          </c:val>
          <c:extLst>
            <c:ext xmlns:c16="http://schemas.microsoft.com/office/drawing/2014/chart" uri="{C3380CC4-5D6E-409C-BE32-E72D297353CC}">
              <c16:uniqueId val="{00000000-65E6-4D58-B6FA-09C10C07711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84.17</c:v>
                </c:pt>
                <c:pt idx="1">
                  <c:v>83.35</c:v>
                </c:pt>
                <c:pt idx="2">
                  <c:v>83.16</c:v>
                </c:pt>
                <c:pt idx="3">
                  <c:v>82.06</c:v>
                </c:pt>
                <c:pt idx="4">
                  <c:v>82.26</c:v>
                </c:pt>
              </c:numCache>
            </c:numRef>
          </c:val>
          <c:smooth val="0"/>
          <c:extLst>
            <c:ext xmlns:c16="http://schemas.microsoft.com/office/drawing/2014/chart" uri="{C3380CC4-5D6E-409C-BE32-E72D297353CC}">
              <c16:uniqueId val="{00000001-65E6-4D58-B6FA-09C10C07711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84.96</c:v>
                </c:pt>
                <c:pt idx="1">
                  <c:v>88.45</c:v>
                </c:pt>
                <c:pt idx="2">
                  <c:v>85.88</c:v>
                </c:pt>
                <c:pt idx="3">
                  <c:v>88.13</c:v>
                </c:pt>
                <c:pt idx="4">
                  <c:v>81.489999999999995</c:v>
                </c:pt>
              </c:numCache>
            </c:numRef>
          </c:val>
          <c:extLst>
            <c:ext xmlns:c16="http://schemas.microsoft.com/office/drawing/2014/chart" uri="{C3380CC4-5D6E-409C-BE32-E72D297353CC}">
              <c16:uniqueId val="{00000000-A71E-4909-8CDE-CB9EC13B324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1E-4909-8CDE-CB9EC13B324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4B-4E81-9970-5390C18A0EC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4B-4E81-9970-5390C18A0EC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BE-41C0-8A9F-CD2A904A698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BE-41C0-8A9F-CD2A904A698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F6-435B-960A-A5B2B1787AA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F6-435B-960A-A5B2B1787AA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A6-44B0-9798-DAB144379B5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A6-44B0-9798-DAB144379B5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823.88</c:v>
                </c:pt>
                <c:pt idx="1">
                  <c:v>768.06</c:v>
                </c:pt>
                <c:pt idx="2">
                  <c:v>772.31</c:v>
                </c:pt>
                <c:pt idx="3">
                  <c:v>748.17</c:v>
                </c:pt>
                <c:pt idx="4">
                  <c:v>2418.84</c:v>
                </c:pt>
              </c:numCache>
            </c:numRef>
          </c:val>
          <c:extLst>
            <c:ext xmlns:c16="http://schemas.microsoft.com/office/drawing/2014/chart" uri="{C3380CC4-5D6E-409C-BE32-E72D297353CC}">
              <c16:uniqueId val="{00000000-DECF-497D-A8F0-9EB58420524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1124.26</c:v>
                </c:pt>
                <c:pt idx="1">
                  <c:v>1048.23</c:v>
                </c:pt>
                <c:pt idx="2">
                  <c:v>1130.42</c:v>
                </c:pt>
                <c:pt idx="3">
                  <c:v>1245.0999999999999</c:v>
                </c:pt>
                <c:pt idx="4">
                  <c:v>1108.8</c:v>
                </c:pt>
              </c:numCache>
            </c:numRef>
          </c:val>
          <c:smooth val="0"/>
          <c:extLst>
            <c:ext xmlns:c16="http://schemas.microsoft.com/office/drawing/2014/chart" uri="{C3380CC4-5D6E-409C-BE32-E72D297353CC}">
              <c16:uniqueId val="{00000001-DECF-497D-A8F0-9EB58420524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100</c:v>
                </c:pt>
                <c:pt idx="2">
                  <c:v>97.95</c:v>
                </c:pt>
                <c:pt idx="3">
                  <c:v>100</c:v>
                </c:pt>
                <c:pt idx="4">
                  <c:v>100.9</c:v>
                </c:pt>
              </c:numCache>
            </c:numRef>
          </c:val>
          <c:extLst>
            <c:ext xmlns:c16="http://schemas.microsoft.com/office/drawing/2014/chart" uri="{C3380CC4-5D6E-409C-BE32-E72D297353CC}">
              <c16:uniqueId val="{00000000-9CEC-4821-A348-6E71148F1C5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80.58</c:v>
                </c:pt>
                <c:pt idx="1">
                  <c:v>78.92</c:v>
                </c:pt>
                <c:pt idx="2">
                  <c:v>74.17</c:v>
                </c:pt>
                <c:pt idx="3">
                  <c:v>79.77</c:v>
                </c:pt>
                <c:pt idx="4">
                  <c:v>79.63</c:v>
                </c:pt>
              </c:numCache>
            </c:numRef>
          </c:val>
          <c:smooth val="0"/>
          <c:extLst>
            <c:ext xmlns:c16="http://schemas.microsoft.com/office/drawing/2014/chart" uri="{C3380CC4-5D6E-409C-BE32-E72D297353CC}">
              <c16:uniqueId val="{00000001-9CEC-4821-A348-6E71148F1C5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195.43</c:v>
                </c:pt>
                <c:pt idx="1">
                  <c:v>196.23</c:v>
                </c:pt>
                <c:pt idx="2">
                  <c:v>201.52</c:v>
                </c:pt>
                <c:pt idx="3">
                  <c:v>199.68</c:v>
                </c:pt>
                <c:pt idx="4">
                  <c:v>199.84</c:v>
                </c:pt>
              </c:numCache>
            </c:numRef>
          </c:val>
          <c:extLst>
            <c:ext xmlns:c16="http://schemas.microsoft.com/office/drawing/2014/chart" uri="{C3380CC4-5D6E-409C-BE32-E72D297353CC}">
              <c16:uniqueId val="{00000000-F538-4272-B68B-CF51E8CCBEE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216.21</c:v>
                </c:pt>
                <c:pt idx="1">
                  <c:v>220.31</c:v>
                </c:pt>
                <c:pt idx="2">
                  <c:v>230.95</c:v>
                </c:pt>
                <c:pt idx="3">
                  <c:v>214.56</c:v>
                </c:pt>
                <c:pt idx="4">
                  <c:v>213.66</c:v>
                </c:pt>
              </c:numCache>
            </c:numRef>
          </c:val>
          <c:smooth val="0"/>
          <c:extLst>
            <c:ext xmlns:c16="http://schemas.microsoft.com/office/drawing/2014/chart" uri="{C3380CC4-5D6E-409C-BE32-E72D297353CC}">
              <c16:uniqueId val="{00000001-F538-4272-B68B-CF51E8CCBEE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3" max="63" width="0" hidden="1"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岩手県　二戸市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Cd2</v>
      </c>
      <c r="X8" s="65"/>
      <c r="Y8" s="65"/>
      <c r="Z8" s="65"/>
      <c r="AA8" s="65"/>
      <c r="AB8" s="65"/>
      <c r="AC8" s="65"/>
      <c r="AD8" s="66" t="str">
        <f>データ!$M$6</f>
        <v>非設置</v>
      </c>
      <c r="AE8" s="66"/>
      <c r="AF8" s="66"/>
      <c r="AG8" s="66"/>
      <c r="AH8" s="66"/>
      <c r="AI8" s="66"/>
      <c r="AJ8" s="66"/>
      <c r="AK8" s="3"/>
      <c r="AL8" s="45">
        <f>データ!S6</f>
        <v>25665</v>
      </c>
      <c r="AM8" s="45"/>
      <c r="AN8" s="45"/>
      <c r="AO8" s="45"/>
      <c r="AP8" s="45"/>
      <c r="AQ8" s="45"/>
      <c r="AR8" s="45"/>
      <c r="AS8" s="45"/>
      <c r="AT8" s="46">
        <f>データ!T6</f>
        <v>420.42</v>
      </c>
      <c r="AU8" s="46"/>
      <c r="AV8" s="46"/>
      <c r="AW8" s="46"/>
      <c r="AX8" s="46"/>
      <c r="AY8" s="46"/>
      <c r="AZ8" s="46"/>
      <c r="BA8" s="46"/>
      <c r="BB8" s="46">
        <f>データ!U6</f>
        <v>61.05</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46.11</v>
      </c>
      <c r="Q10" s="46"/>
      <c r="R10" s="46"/>
      <c r="S10" s="46"/>
      <c r="T10" s="46"/>
      <c r="U10" s="46"/>
      <c r="V10" s="46"/>
      <c r="W10" s="46">
        <f>データ!Q6</f>
        <v>102.92</v>
      </c>
      <c r="X10" s="46"/>
      <c r="Y10" s="46"/>
      <c r="Z10" s="46"/>
      <c r="AA10" s="46"/>
      <c r="AB10" s="46"/>
      <c r="AC10" s="46"/>
      <c r="AD10" s="45">
        <f>データ!R6</f>
        <v>3300</v>
      </c>
      <c r="AE10" s="45"/>
      <c r="AF10" s="45"/>
      <c r="AG10" s="45"/>
      <c r="AH10" s="45"/>
      <c r="AI10" s="45"/>
      <c r="AJ10" s="45"/>
      <c r="AK10" s="2"/>
      <c r="AL10" s="45">
        <f>データ!V6</f>
        <v>11699</v>
      </c>
      <c r="AM10" s="45"/>
      <c r="AN10" s="45"/>
      <c r="AO10" s="45"/>
      <c r="AP10" s="45"/>
      <c r="AQ10" s="45"/>
      <c r="AR10" s="45"/>
      <c r="AS10" s="45"/>
      <c r="AT10" s="46">
        <f>データ!W6</f>
        <v>5.18</v>
      </c>
      <c r="AU10" s="46"/>
      <c r="AV10" s="46"/>
      <c r="AW10" s="46"/>
      <c r="AX10" s="46"/>
      <c r="AY10" s="46"/>
      <c r="AZ10" s="46"/>
      <c r="BA10" s="46"/>
      <c r="BB10" s="46">
        <f>データ!X6</f>
        <v>2258.4899999999998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oHiiT93ZYwvyVdaqJKayFHiBYALdjzXNr95LV7mMdyvUPRGiyIsFDuLvFRa9gq1LrR2KvvThZTlWiygfmFMwoA==" saltValue="H2T4Hu2qQNj3FZlnKMpBg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5"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32131</v>
      </c>
      <c r="D6" s="19">
        <f t="shared" si="3"/>
        <v>47</v>
      </c>
      <c r="E6" s="19">
        <f t="shared" si="3"/>
        <v>17</v>
      </c>
      <c r="F6" s="19">
        <f t="shared" si="3"/>
        <v>1</v>
      </c>
      <c r="G6" s="19">
        <f t="shared" si="3"/>
        <v>0</v>
      </c>
      <c r="H6" s="19" t="str">
        <f t="shared" si="3"/>
        <v>岩手県　二戸市</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46.11</v>
      </c>
      <c r="Q6" s="20">
        <f t="shared" si="3"/>
        <v>102.92</v>
      </c>
      <c r="R6" s="20">
        <f t="shared" si="3"/>
        <v>3300</v>
      </c>
      <c r="S6" s="20">
        <f t="shared" si="3"/>
        <v>25665</v>
      </c>
      <c r="T6" s="20">
        <f t="shared" si="3"/>
        <v>420.42</v>
      </c>
      <c r="U6" s="20">
        <f t="shared" si="3"/>
        <v>61.05</v>
      </c>
      <c r="V6" s="20">
        <f t="shared" si="3"/>
        <v>11699</v>
      </c>
      <c r="W6" s="20">
        <f t="shared" si="3"/>
        <v>5.18</v>
      </c>
      <c r="X6" s="20">
        <f t="shared" si="3"/>
        <v>2258.4899999999998</v>
      </c>
      <c r="Y6" s="21">
        <f>IF(Y7="",NA(),Y7)</f>
        <v>84.96</v>
      </c>
      <c r="Z6" s="21">
        <f t="shared" ref="Z6:AH6" si="4">IF(Z7="",NA(),Z7)</f>
        <v>88.45</v>
      </c>
      <c r="AA6" s="21">
        <f t="shared" si="4"/>
        <v>85.88</v>
      </c>
      <c r="AB6" s="21">
        <f t="shared" si="4"/>
        <v>88.13</v>
      </c>
      <c r="AC6" s="21">
        <f t="shared" si="4"/>
        <v>81.489999999999995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823.88</v>
      </c>
      <c r="BG6" s="21">
        <f t="shared" ref="BG6:BO6" si="7">IF(BG7="",NA(),BG7)</f>
        <v>768.06</v>
      </c>
      <c r="BH6" s="21">
        <f t="shared" si="7"/>
        <v>772.31</v>
      </c>
      <c r="BI6" s="21">
        <f t="shared" si="7"/>
        <v>748.17</v>
      </c>
      <c r="BJ6" s="21">
        <f t="shared" si="7"/>
        <v>2418.84</v>
      </c>
      <c r="BK6" s="21">
        <f t="shared" si="7"/>
        <v>1124.26</v>
      </c>
      <c r="BL6" s="21">
        <f t="shared" si="7"/>
        <v>1048.23</v>
      </c>
      <c r="BM6" s="21">
        <f t="shared" si="7"/>
        <v>1130.42</v>
      </c>
      <c r="BN6" s="21">
        <f t="shared" si="7"/>
        <v>1245.0999999999999</v>
      </c>
      <c r="BO6" s="21">
        <f t="shared" si="7"/>
        <v>1108.8</v>
      </c>
      <c r="BP6" s="20" t="str">
        <f>IF(BP7="","",IF(BP7="-","【-】","【"&amp;SUBSTITUTE(TEXT(BP7,"#,##0.00"),"-","△")&amp;"】"))</f>
        <v>【669.11】</v>
      </c>
      <c r="BQ6" s="21">
        <f>IF(BQ7="",NA(),BQ7)</f>
        <v>100</v>
      </c>
      <c r="BR6" s="21">
        <f t="shared" ref="BR6:BZ6" si="8">IF(BR7="",NA(),BR7)</f>
        <v>100</v>
      </c>
      <c r="BS6" s="21">
        <f t="shared" si="8"/>
        <v>97.95</v>
      </c>
      <c r="BT6" s="21">
        <f t="shared" si="8"/>
        <v>100</v>
      </c>
      <c r="BU6" s="21">
        <f t="shared" si="8"/>
        <v>100.9</v>
      </c>
      <c r="BV6" s="21">
        <f t="shared" si="8"/>
        <v>80.58</v>
      </c>
      <c r="BW6" s="21">
        <f t="shared" si="8"/>
        <v>78.92</v>
      </c>
      <c r="BX6" s="21">
        <f t="shared" si="8"/>
        <v>74.17</v>
      </c>
      <c r="BY6" s="21">
        <f t="shared" si="8"/>
        <v>79.77</v>
      </c>
      <c r="BZ6" s="21">
        <f t="shared" si="8"/>
        <v>79.63</v>
      </c>
      <c r="CA6" s="20" t="str">
        <f>IF(CA7="","",IF(CA7="-","【-】","【"&amp;SUBSTITUTE(TEXT(CA7,"#,##0.00"),"-","△")&amp;"】"))</f>
        <v>【99.73】</v>
      </c>
      <c r="CB6" s="21">
        <f>IF(CB7="",NA(),CB7)</f>
        <v>195.43</v>
      </c>
      <c r="CC6" s="21">
        <f t="shared" ref="CC6:CK6" si="9">IF(CC7="",NA(),CC7)</f>
        <v>196.23</v>
      </c>
      <c r="CD6" s="21">
        <f t="shared" si="9"/>
        <v>201.52</v>
      </c>
      <c r="CE6" s="21">
        <f t="shared" si="9"/>
        <v>199.68</v>
      </c>
      <c r="CF6" s="21">
        <f t="shared" si="9"/>
        <v>199.84</v>
      </c>
      <c r="CG6" s="21">
        <f t="shared" si="9"/>
        <v>216.21</v>
      </c>
      <c r="CH6" s="21">
        <f t="shared" si="9"/>
        <v>220.31</v>
      </c>
      <c r="CI6" s="21">
        <f t="shared" si="9"/>
        <v>230.95</v>
      </c>
      <c r="CJ6" s="21">
        <f t="shared" si="9"/>
        <v>214.56</v>
      </c>
      <c r="CK6" s="21">
        <f t="shared" si="9"/>
        <v>213.66</v>
      </c>
      <c r="CL6" s="20" t="str">
        <f>IF(CL7="","",IF(CL7="-","【-】","【"&amp;SUBSTITUTE(TEXT(CL7,"#,##0.00"),"-","△")&amp;"】"))</f>
        <v>【134.98】</v>
      </c>
      <c r="CM6" s="21">
        <f>IF(CM7="",NA(),CM7)</f>
        <v>52.69</v>
      </c>
      <c r="CN6" s="21">
        <f t="shared" ref="CN6:CV6" si="10">IF(CN7="",NA(),CN7)</f>
        <v>53.64</v>
      </c>
      <c r="CO6" s="21">
        <f t="shared" si="10"/>
        <v>54.24</v>
      </c>
      <c r="CP6" s="21">
        <f t="shared" si="10"/>
        <v>56.26</v>
      </c>
      <c r="CQ6" s="21">
        <f t="shared" si="10"/>
        <v>56.55</v>
      </c>
      <c r="CR6" s="21">
        <f t="shared" si="10"/>
        <v>50.24</v>
      </c>
      <c r="CS6" s="21">
        <f t="shared" si="10"/>
        <v>49.68</v>
      </c>
      <c r="CT6" s="21">
        <f t="shared" si="10"/>
        <v>49.27</v>
      </c>
      <c r="CU6" s="21">
        <f t="shared" si="10"/>
        <v>49.47</v>
      </c>
      <c r="CV6" s="21">
        <f t="shared" si="10"/>
        <v>48.19</v>
      </c>
      <c r="CW6" s="20" t="str">
        <f>IF(CW7="","",IF(CW7="-","【-】","【"&amp;SUBSTITUTE(TEXT(CW7,"#,##0.00"),"-","△")&amp;"】"))</f>
        <v>【59.99】</v>
      </c>
      <c r="CX6" s="21">
        <f>IF(CX7="",NA(),CX7)</f>
        <v>69.069999999999993</v>
      </c>
      <c r="CY6" s="21">
        <f t="shared" ref="CY6:DG6" si="11">IF(CY7="",NA(),CY7)</f>
        <v>69.11</v>
      </c>
      <c r="CZ6" s="21">
        <f t="shared" si="11"/>
        <v>69.33</v>
      </c>
      <c r="DA6" s="21">
        <f t="shared" si="11"/>
        <v>70.209999999999994</v>
      </c>
      <c r="DB6" s="21">
        <f t="shared" si="11"/>
        <v>72.03</v>
      </c>
      <c r="DC6" s="21">
        <f t="shared" si="11"/>
        <v>84.17</v>
      </c>
      <c r="DD6" s="21">
        <f t="shared" si="11"/>
        <v>83.35</v>
      </c>
      <c r="DE6" s="21">
        <f t="shared" si="11"/>
        <v>83.16</v>
      </c>
      <c r="DF6" s="21">
        <f t="shared" si="11"/>
        <v>82.06</v>
      </c>
      <c r="DG6" s="21">
        <f t="shared" si="11"/>
        <v>82.26</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0.12</v>
      </c>
      <c r="EL6" s="21">
        <f t="shared" si="14"/>
        <v>0.1</v>
      </c>
      <c r="EM6" s="21">
        <f t="shared" si="14"/>
        <v>0.32</v>
      </c>
      <c r="EN6" s="21">
        <f t="shared" si="14"/>
        <v>0.1</v>
      </c>
      <c r="EO6" s="20" t="str">
        <f>IF(EO7="","",IF(EO7="-","【-】","【"&amp;SUBSTITUTE(TEXT(EO7,"#,##0.00"),"-","△")&amp;"】"))</f>
        <v>【0.24】</v>
      </c>
    </row>
    <row r="7" spans="1:145" s="22" customFormat="1" x14ac:dyDescent="0.15">
      <c r="A7" s="14"/>
      <c r="B7" s="23">
        <v>2021</v>
      </c>
      <c r="C7" s="23">
        <v>32131</v>
      </c>
      <c r="D7" s="23">
        <v>47</v>
      </c>
      <c r="E7" s="23">
        <v>17</v>
      </c>
      <c r="F7" s="23">
        <v>1</v>
      </c>
      <c r="G7" s="23">
        <v>0</v>
      </c>
      <c r="H7" s="23" t="s">
        <v>98</v>
      </c>
      <c r="I7" s="23" t="s">
        <v>99</v>
      </c>
      <c r="J7" s="23" t="s">
        <v>100</v>
      </c>
      <c r="K7" s="23" t="s">
        <v>101</v>
      </c>
      <c r="L7" s="23" t="s">
        <v>102</v>
      </c>
      <c r="M7" s="23" t="s">
        <v>103</v>
      </c>
      <c r="N7" s="24" t="s">
        <v>104</v>
      </c>
      <c r="O7" s="24" t="s">
        <v>105</v>
      </c>
      <c r="P7" s="24">
        <v>46.11</v>
      </c>
      <c r="Q7" s="24">
        <v>102.92</v>
      </c>
      <c r="R7" s="24">
        <v>3300</v>
      </c>
      <c r="S7" s="24">
        <v>25665</v>
      </c>
      <c r="T7" s="24">
        <v>420.42</v>
      </c>
      <c r="U7" s="24">
        <v>61.05</v>
      </c>
      <c r="V7" s="24">
        <v>11699</v>
      </c>
      <c r="W7" s="24">
        <v>5.18</v>
      </c>
      <c r="X7" s="24">
        <v>2258.4899999999998</v>
      </c>
      <c r="Y7" s="24">
        <v>84.96</v>
      </c>
      <c r="Z7" s="24">
        <v>88.45</v>
      </c>
      <c r="AA7" s="24">
        <v>85.88</v>
      </c>
      <c r="AB7" s="24">
        <v>88.13</v>
      </c>
      <c r="AC7" s="24">
        <v>81.489999999999995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823.88</v>
      </c>
      <c r="BG7" s="24">
        <v>768.06</v>
      </c>
      <c r="BH7" s="24">
        <v>772.31</v>
      </c>
      <c r="BI7" s="24">
        <v>748.17</v>
      </c>
      <c r="BJ7" s="24">
        <v>2418.84</v>
      </c>
      <c r="BK7" s="24">
        <v>1124.26</v>
      </c>
      <c r="BL7" s="24">
        <v>1048.23</v>
      </c>
      <c r="BM7" s="24">
        <v>1130.42</v>
      </c>
      <c r="BN7" s="24">
        <v>1245.0999999999999</v>
      </c>
      <c r="BO7" s="24">
        <v>1108.8</v>
      </c>
      <c r="BP7" s="24">
        <v>669.11</v>
      </c>
      <c r="BQ7" s="24">
        <v>100</v>
      </c>
      <c r="BR7" s="24">
        <v>100</v>
      </c>
      <c r="BS7" s="24">
        <v>97.95</v>
      </c>
      <c r="BT7" s="24">
        <v>100</v>
      </c>
      <c r="BU7" s="24">
        <v>100.9</v>
      </c>
      <c r="BV7" s="24">
        <v>80.58</v>
      </c>
      <c r="BW7" s="24">
        <v>78.92</v>
      </c>
      <c r="BX7" s="24">
        <v>74.17</v>
      </c>
      <c r="BY7" s="24">
        <v>79.77</v>
      </c>
      <c r="BZ7" s="24">
        <v>79.63</v>
      </c>
      <c r="CA7" s="24">
        <v>99.73</v>
      </c>
      <c r="CB7" s="24">
        <v>195.43</v>
      </c>
      <c r="CC7" s="24">
        <v>196.23</v>
      </c>
      <c r="CD7" s="24">
        <v>201.52</v>
      </c>
      <c r="CE7" s="24">
        <v>199.68</v>
      </c>
      <c r="CF7" s="24">
        <v>199.84</v>
      </c>
      <c r="CG7" s="24">
        <v>216.21</v>
      </c>
      <c r="CH7" s="24">
        <v>220.31</v>
      </c>
      <c r="CI7" s="24">
        <v>230.95</v>
      </c>
      <c r="CJ7" s="24">
        <v>214.56</v>
      </c>
      <c r="CK7" s="24">
        <v>213.66</v>
      </c>
      <c r="CL7" s="24">
        <v>134.97999999999999</v>
      </c>
      <c r="CM7" s="24">
        <v>52.69</v>
      </c>
      <c r="CN7" s="24">
        <v>53.64</v>
      </c>
      <c r="CO7" s="24">
        <v>54.24</v>
      </c>
      <c r="CP7" s="24">
        <v>56.26</v>
      </c>
      <c r="CQ7" s="24">
        <v>56.55</v>
      </c>
      <c r="CR7" s="24">
        <v>50.24</v>
      </c>
      <c r="CS7" s="24">
        <v>49.68</v>
      </c>
      <c r="CT7" s="24">
        <v>49.27</v>
      </c>
      <c r="CU7" s="24">
        <v>49.47</v>
      </c>
      <c r="CV7" s="24">
        <v>48.19</v>
      </c>
      <c r="CW7" s="24">
        <v>59.99</v>
      </c>
      <c r="CX7" s="24">
        <v>69.069999999999993</v>
      </c>
      <c r="CY7" s="24">
        <v>69.11</v>
      </c>
      <c r="CZ7" s="24">
        <v>69.33</v>
      </c>
      <c r="DA7" s="24">
        <v>70.209999999999994</v>
      </c>
      <c r="DB7" s="24">
        <v>72.03</v>
      </c>
      <c r="DC7" s="24">
        <v>84.17</v>
      </c>
      <c r="DD7" s="24">
        <v>83.35</v>
      </c>
      <c r="DE7" s="24">
        <v>83.16</v>
      </c>
      <c r="DF7" s="24">
        <v>82.06</v>
      </c>
      <c r="DG7" s="24">
        <v>82.26</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0.12</v>
      </c>
      <c r="EL7" s="24">
        <v>0.1</v>
      </c>
      <c r="EM7" s="24">
        <v>0.32</v>
      </c>
      <c r="EN7" s="24">
        <v>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099969</cp:lastModifiedBy>
  <cp:lastPrinted>2023-01-26T02:47:23Z</cp:lastPrinted>
  <dcterms:created xsi:type="dcterms:W3CDTF">2023-01-12T23:52:06Z</dcterms:created>
  <dcterms:modified xsi:type="dcterms:W3CDTF">2023-02-09T10:46:23Z</dcterms:modified>
  <cp:category/>
</cp:coreProperties>
</file>