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10釜石市\"/>
    </mc:Choice>
  </mc:AlternateContent>
  <workbookProtection workbookAlgorithmName="SHA-512" workbookHashValue="Y649tbSRwBdUkCBYIt4MvPe9qXbm3EweT8HykA3jj19R7tswIXigMSuinU+JBm3vfH1biz12LumvPPMZ8oISIQ==" workbookSaltValue="GT9KXxe5Fhy1GvLa75EFBg==" workbookSpinCount="100000" lockStructure="1"/>
  <bookViews>
    <workbookView xWindow="20370" yWindow="-120" windowWidth="38640" windowHeight="158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<sst xmlns="http://schemas.openxmlformats.org/spreadsheetml/2006/main" count="231" uniqueCount="117">
  <si>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</si>
  <si>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</si>
  <si>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</si>
  <si>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</si>
  <si>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</si>
  <si>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</si>
  <si>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</si>
  <si>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</si>
  <si>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</si>
  <si>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</si>
  <si>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</si>
  <si>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</si>
  <si>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</si>
  <si>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</si>
  <si>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</si>
  <si>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</si>
  <si>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</si>
  <si>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</si>
  <si>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</si>
  <si>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</si>
  <si>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</si>
  <si>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</si>
  <si>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</si>
  <si>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</si>
  <si>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</si>
  <si>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</si>
  <si>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</si>
  <si>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</si>
  <si>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</si>
  <si>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</si>
  <si>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</si>
  <si>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</si>
  <si>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</si>
  <si>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</si>
  <si>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</si>
  <si>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</si>
  <si>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</si>
  <si>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</si>
  <si>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</si>
  <si>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</si>
  <si>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</si>
  <si>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</si>
  <si>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</si>
  <si>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</si>
  <si>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</si>
  <si>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</si>
  <si>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</si>
  <si>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</si>
  <si>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</si>
  <si>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</si>
  <si>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</si>
  <si>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</si>
  <si>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</si>
  <si>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</si>
  <si>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</si>
  <si>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</si>
  <si>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</si>
  <si>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</si>
  <si>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</si>
  <si>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</si>
  <si>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</si>
  <si>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</si>
  <si>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</si>
  <si>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</si>
  <si>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</si>
  <si>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</si>
  <si>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</si>
  <si>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</si>
  <si>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</si>
  <si>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</si>
  <si>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</si>
  <si>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</si>
  <si>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</si>
  <si>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</si>
  <si>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</si>
  <si>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</si>
  <si>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</si>
  <si>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</si>
  <si>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</si>
  <si>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</si>
  <si>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</si>
  <si>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</si>
  <si>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</si>
  <si>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</si>
  <si>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</si>
  <si>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</si>
  <si>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</si>
  <si>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</si>
  <si>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</si>
  <si>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</si>
  <si>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</si>
  <si>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</si>
  <si>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</si>
  <si>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</si>
  <si>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</si>
  <si>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</si>
  <si>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</si>
  <si>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</si>
  <si>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</si>
  <si>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</si>
  <si>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</si>
  <si>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</si>
  <si>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</si>
  <si>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</si>
  <si>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</si>
  <si>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</si>
  <si>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</si>
  <si>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</si>
  <si>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</si>
  <si>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</si>
  <si>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</si>
  <si>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</si>
  <si>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</si>
  <si>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</si>
  <si>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旧農集会計の統合による影響を最小限に抑え、汚水処理事業全体としてはソフトランディングできたと捉えています。
　一方、人口減少による使用料収入の減少と、施設の老朽化による更新や維持管理の経費が増大することは確実であることに加え、世界的な情勢不安や国内の物価上昇等、経営環境の不確実性が急速に高まっています。
　そのため、水洗化率の向上、不明水対策による有収率の向上、施設の長寿命化によるライフサイクルコストの低減など、収入の確保・費用の低減に取り組み、将来を見据えて安定的・効率的な経営に努めます。特に下水道使用料に関しては、受益者負担の原則に基づき、適正な下水道使用料とすべく見直しを早期に検討していきます。</t>
    <rPh sb="1" eb="4">
      <t>キュウノウシュウ</t>
    </rPh>
    <rPh sb="4" eb="6">
      <t>カイケイ</t>
    </rPh>
    <rPh sb="7" eb="9">
      <t>トウゴウ</t>
    </rPh>
    <rPh sb="12" eb="14">
      <t>エイキョウ</t>
    </rPh>
    <rPh sb="15" eb="18">
      <t>サイショウゲン</t>
    </rPh>
    <rPh sb="19" eb="20">
      <t>オサ</t>
    </rPh>
    <rPh sb="22" eb="26">
      <t>オスイショリ</t>
    </rPh>
    <rPh sb="26" eb="28">
      <t>ジギョウ</t>
    </rPh>
    <rPh sb="47" eb="48">
      <t>トラ</t>
    </rPh>
    <rPh sb="56" eb="58">
      <t>イッポウ</t>
    </rPh>
    <rPh sb="76" eb="78">
      <t>シセツ</t>
    </rPh>
    <rPh sb="93" eb="95">
      <t>ケイヒ</t>
    </rPh>
    <rPh sb="96" eb="98">
      <t>ゾウダイ</t>
    </rPh>
    <rPh sb="111" eb="112">
      <t>クワ</t>
    </rPh>
    <rPh sb="114" eb="117">
      <t>セカイテキ</t>
    </rPh>
    <rPh sb="118" eb="122">
      <t>ジョウセイフアン</t>
    </rPh>
    <rPh sb="123" eb="125">
      <t>コクナイ</t>
    </rPh>
    <rPh sb="126" eb="130">
      <t>ブッカジョウショウ</t>
    </rPh>
    <rPh sb="130" eb="131">
      <t>トウ</t>
    </rPh>
    <rPh sb="132" eb="136">
      <t>ケイエイカンキョウ</t>
    </rPh>
    <rPh sb="137" eb="141">
      <t>フカクジツセイ</t>
    </rPh>
    <rPh sb="142" eb="144">
      <t>キュウソク</t>
    </rPh>
    <rPh sb="145" eb="146">
      <t>タカ</t>
    </rPh>
    <rPh sb="249" eb="250">
      <t>トク</t>
    </rPh>
    <rPh sb="251" eb="257">
      <t>ゲスイドウシヨウリョウ</t>
    </rPh>
    <rPh sb="258" eb="259">
      <t>カン</t>
    </rPh>
    <rPh sb="279" eb="282">
      <t>ゲスイドウ</t>
    </rPh>
    <rPh sb="293" eb="295">
      <t>ソウキ</t>
    </rPh>
    <phoneticPr fontId="4"/>
  </si>
  <si>
    <r>
      <t>　令和２年度末に農業集落排水事業を統合し、初めての決算となります。①経常収支比率は３年ぶりに100を超えましたが、経常収支改善にも関わらず②累積欠損金比率が上昇したのは、旧農集会計の累積欠損金を引き受けたことによるものです。
　③流動比率の上昇は、年度末竣工の工事代金の支払いが翌年度当初にまわる未払金の減少によるものですが、昨年度同様、見合いの企業債借入による現金を伴うものです。⑤経費回収率は100%付近で推移しております</t>
    </r>
    <r>
      <rPr>
        <sz val="11"/>
        <rFont val="ＭＳ ゴシック"/>
        <family val="3"/>
        <charset val="128"/>
      </rPr>
      <t>。⑥汚水処理原価は、類似団体平均値と同等の水準でほぼ横ばいに推移しております。</t>
    </r>
    <r>
      <rPr>
        <sz val="11"/>
        <color theme="1"/>
        <rFont val="ＭＳ ゴシック"/>
        <family val="3"/>
        <charset val="128"/>
      </rPr>
      <t xml:space="preserve">
　④企業債残高対事業規模比率は、類似団体平均以下ではあるものの上昇傾向となっており、使用料収入と事業費のバランスが適正か検証が必要です。⑦施設利用率は、東日本大震災による影響で不明水が増加した余波もあり、老朽化や誤接続による管渠への侵入も含め、対策を講じる必要があります。⑧水洗化率の低下は、未普及解消事業の進展で新たに処理区域となった地域住民が処理区域内人口に含まれたことによるものです。
　これらから、未接続世帯への接続勧奨により有収水量を確保するとともに、使用料の見直しによる営業収支の改善や、企業債残高を抑えるための施工箇所の厳選など、経営計画全般にわたる見直し時期に来ているものと考えられます。</t>
    </r>
    <rPh sb="1" eb="3">
      <t>レイワ</t>
    </rPh>
    <rPh sb="4" eb="6">
      <t>ネンド</t>
    </rPh>
    <rPh sb="6" eb="7">
      <t>マツ</t>
    </rPh>
    <rPh sb="8" eb="12">
      <t>ノウギョウシュウラク</t>
    </rPh>
    <rPh sb="12" eb="14">
      <t>ハイスイ</t>
    </rPh>
    <rPh sb="17" eb="19">
      <t>トウゴウ</t>
    </rPh>
    <rPh sb="21" eb="22">
      <t>ハジ</t>
    </rPh>
    <rPh sb="25" eb="27">
      <t>ケッサン</t>
    </rPh>
    <rPh sb="34" eb="38">
      <t>ケイジョウシュウシ</t>
    </rPh>
    <rPh sb="38" eb="40">
      <t>ヒリツ</t>
    </rPh>
    <rPh sb="42" eb="43">
      <t>ネン</t>
    </rPh>
    <rPh sb="50" eb="51">
      <t>コ</t>
    </rPh>
    <rPh sb="57" eb="61">
      <t>ケイジョウシュウシ</t>
    </rPh>
    <rPh sb="61" eb="63">
      <t>カイゼン</t>
    </rPh>
    <rPh sb="65" eb="66">
      <t>カカ</t>
    </rPh>
    <rPh sb="75" eb="77">
      <t>ヒリツ</t>
    </rPh>
    <rPh sb="78" eb="80">
      <t>ジョウショウ</t>
    </rPh>
    <rPh sb="85" eb="86">
      <t>キュウ</t>
    </rPh>
    <rPh sb="86" eb="88">
      <t>ノウシュウ</t>
    </rPh>
    <rPh sb="88" eb="90">
      <t>カイケイ</t>
    </rPh>
    <rPh sb="91" eb="96">
      <t>ルイセキケッソンキン</t>
    </rPh>
    <rPh sb="97" eb="98">
      <t>ヒ</t>
    </rPh>
    <rPh sb="99" eb="100">
      <t>ウ</t>
    </rPh>
    <rPh sb="115" eb="119">
      <t>リュウドウヒリツ</t>
    </rPh>
    <rPh sb="120" eb="122">
      <t>ジョウショウ</t>
    </rPh>
    <rPh sb="124" eb="127">
      <t>ネンドマツ</t>
    </rPh>
    <rPh sb="127" eb="129">
      <t>シュンコウ</t>
    </rPh>
    <rPh sb="130" eb="134">
      <t>コウジダイキン</t>
    </rPh>
    <rPh sb="135" eb="137">
      <t>シハラ</t>
    </rPh>
    <rPh sb="139" eb="144">
      <t>ヨクネンドトウショ</t>
    </rPh>
    <rPh sb="148" eb="151">
      <t>ミバライキン</t>
    </rPh>
    <rPh sb="152" eb="154">
      <t>ゲンショウ</t>
    </rPh>
    <rPh sb="163" eb="166">
      <t>サクネンド</t>
    </rPh>
    <rPh sb="166" eb="168">
      <t>ドウヨウ</t>
    </rPh>
    <rPh sb="169" eb="171">
      <t>ミア</t>
    </rPh>
    <rPh sb="173" eb="176">
      <t>キギョウサイ</t>
    </rPh>
    <rPh sb="176" eb="178">
      <t>カリイレ</t>
    </rPh>
    <rPh sb="181" eb="183">
      <t>ゲンキン</t>
    </rPh>
    <rPh sb="184" eb="185">
      <t>トモナ</t>
    </rPh>
    <rPh sb="239" eb="240">
      <t>ヨコ</t>
    </rPh>
    <rPh sb="243" eb="245">
      <t>スイイ</t>
    </rPh>
    <rPh sb="284" eb="286">
      <t>ジョウショウ</t>
    </rPh>
    <rPh sb="295" eb="300">
      <t>シヨウリョウシュウニュウ</t>
    </rPh>
    <rPh sb="301" eb="304">
      <t>ジギョウヒ</t>
    </rPh>
    <rPh sb="313" eb="315">
      <t>ケンショウ</t>
    </rPh>
    <rPh sb="316" eb="318">
      <t>ヒツヨウ</t>
    </rPh>
    <rPh sb="338" eb="340">
      <t>エイキョウ</t>
    </rPh>
    <rPh sb="341" eb="344">
      <t>フメイスイ</t>
    </rPh>
    <rPh sb="349" eb="351">
      <t>ナゴリ</t>
    </rPh>
    <rPh sb="399" eb="406">
      <t>ミフキュウカイショウジギョウ</t>
    </rPh>
    <rPh sb="407" eb="409">
      <t>シンテン</t>
    </rPh>
    <rPh sb="456" eb="459">
      <t>ミセツゾク</t>
    </rPh>
    <rPh sb="459" eb="461">
      <t>セタイ</t>
    </rPh>
    <rPh sb="463" eb="467">
      <t>セツゾクカンショウ</t>
    </rPh>
    <rPh sb="475" eb="477">
      <t>カクホ</t>
    </rPh>
    <rPh sb="484" eb="487">
      <t>シヨウリョウ</t>
    </rPh>
    <rPh sb="488" eb="490">
      <t>ミナオ</t>
    </rPh>
    <rPh sb="503" eb="508">
      <t>キギョウサイザンダカ</t>
    </rPh>
    <rPh sb="509" eb="510">
      <t>オサ</t>
    </rPh>
    <rPh sb="515" eb="519">
      <t>セコウカショ</t>
    </rPh>
    <rPh sb="520" eb="522">
      <t>ゲンセン</t>
    </rPh>
    <rPh sb="525" eb="529">
      <t>ケイエイケイカク</t>
    </rPh>
    <rPh sb="529" eb="531">
      <t>ゼンパン</t>
    </rPh>
    <rPh sb="535" eb="537">
      <t>ミナオ</t>
    </rPh>
    <rPh sb="538" eb="540">
      <t>ジキ</t>
    </rPh>
    <rPh sb="541" eb="542">
      <t>キ</t>
    </rPh>
    <rPh sb="548" eb="549">
      <t>カンガ</t>
    </rPh>
    <phoneticPr fontId="4"/>
  </si>
  <si>
    <t>　①有形固定資産減価償却率の数値は、企業会計化により減価償却を開始したのが平成28年度からのため、現時点で資産の老朽化の度合いを示す数値とは捉えていません。
　②管渠老朽化率については、当市下水道事業は供用開始が比較的早いため、類似団体平均値を上回っています。
　③管渠改善率は、震災復興まちづくりに対応するため実施した管渠布設替等の完了により大幅に低下しました。
　</t>
    <rPh sb="142" eb="144">
      <t>フッコウ</t>
    </rPh>
    <rPh sb="150" eb="152">
      <t>タイオウ</t>
    </rPh>
    <rPh sb="156" eb="158">
      <t>ジッシ</t>
    </rPh>
    <rPh sb="160" eb="162">
      <t>カンキョ</t>
    </rPh>
    <rPh sb="162" eb="164">
      <t>フセツ</t>
    </rPh>
    <rPh sb="164" eb="165">
      <t>タイ</t>
    </rPh>
    <rPh sb="165" eb="166">
      <t>トウ</t>
    </rPh>
    <rPh sb="167" eb="169">
      <t>カンリョウ</t>
    </rPh>
    <rPh sb="172" eb="174">
      <t>オオハバ</t>
    </rPh>
    <rPh sb="175" eb="177">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</si>
</sst>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6.85</c:v>
                </c:pt>
                <c:pt idx="1">
                  <c:v>4.05</c:v>
                </c:pt>
                <c:pt idx="2">
                  <c:v>0.22</c:v>
                </c:pt>
                <c:pt idx="3">
                  <c:v>0.05</c:v>
                </c:pt>
                <c:pt idx="4">
                  <c:v>0.09</c:v>
                </c:pt>
              </c:numCache>
            </c:numRef>
          </c:val>
          <c:extLst>
            <c:ext xmlns:c16="http://schemas.microsoft.com/office/drawing/2014/chart" uri="{C3380CC4-5D6E-409C-BE32-E72D297353CC}">
              <c16:uniqueId val="{00000000-2F5B-4406-991E-B3A589AE1B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2F5B-4406-991E-B3A589AE1B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82.86</c:v>
                </c:pt>
                <c:pt idx="1">
                  <c:v>73.61</c:v>
                </c:pt>
                <c:pt idx="2">
                  <c:v>67.45</c:v>
                </c:pt>
                <c:pt idx="3">
                  <c:v>65.510000000000005</c:v>
                </c:pt>
                <c:pt idx="4">
                  <c:v>67.510000000000005</c:v>
                </c:pt>
              </c:numCache>
            </c:numRef>
          </c:val>
          <c:extLst>
            <c:ext xmlns:c16="http://schemas.microsoft.com/office/drawing/2014/chart" uri="{C3380CC4-5D6E-409C-BE32-E72D297353CC}">
              <c16:uniqueId val="{00000000-8735-4BC8-BFA0-D06123C7B4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8735-4BC8-BFA0-D06123C7B4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84.41</c:v>
                </c:pt>
                <c:pt idx="1">
                  <c:v>91.91</c:v>
                </c:pt>
                <c:pt idx="2">
                  <c:v>93.28</c:v>
                </c:pt>
                <c:pt idx="3">
                  <c:v>89.83</c:v>
                </c:pt>
                <c:pt idx="4">
                  <c:v>87.78</c:v>
                </c:pt>
              </c:numCache>
            </c:numRef>
          </c:val>
          <c:extLst>
            <c:ext xmlns:c16="http://schemas.microsoft.com/office/drawing/2014/chart" uri="{C3380CC4-5D6E-409C-BE32-E72D297353CC}">
              <c16:uniqueId val="{00000000-0E39-413B-AAD0-BBFBE4D756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0E39-413B-AAD0-BBFBE4D756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107.62</c:v>
                </c:pt>
                <c:pt idx="1">
                  <c:v>100.5</c:v>
                </c:pt>
                <c:pt idx="2">
                  <c:v>97.13</c:v>
                </c:pt>
                <c:pt idx="3">
                  <c:v>97.32</c:v>
                </c:pt>
                <c:pt idx="4">
                  <c:v>100.39</c:v>
                </c:pt>
              </c:numCache>
            </c:numRef>
          </c:val>
          <c:extLst>
            <c:ext xmlns:c16="http://schemas.microsoft.com/office/drawing/2014/chart" uri="{C3380CC4-5D6E-409C-BE32-E72D297353CC}">
              <c16:uniqueId val="{00000000-7CAE-4760-BB15-E23218C596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c:ext xmlns:c16="http://schemas.microsoft.com/office/drawing/2014/chart" uri="{C3380CC4-5D6E-409C-BE32-E72D297353CC}">
              <c16:uniqueId val="{00000001-7CAE-4760-BB15-E23218C596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6.41</c:v>
                </c:pt>
                <c:pt idx="1">
                  <c:v>8.83</c:v>
                </c:pt>
                <c:pt idx="2">
                  <c:v>9.84</c:v>
                </c:pt>
                <c:pt idx="3">
                  <c:v>12.39</c:v>
                </c:pt>
                <c:pt idx="4">
                  <c:v>15.2</c:v>
                </c:pt>
              </c:numCache>
            </c:numRef>
          </c:val>
          <c:extLst>
            <c:ext xmlns:c16="http://schemas.microsoft.com/office/drawing/2014/chart" uri="{C3380CC4-5D6E-409C-BE32-E72D297353CC}">
              <c16:uniqueId val="{00000000-000C-4D17-992C-9081920A12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c:ext xmlns:c16="http://schemas.microsoft.com/office/drawing/2014/chart" uri="{C3380CC4-5D6E-409C-BE32-E72D297353CC}">
              <c16:uniqueId val="{00000001-000C-4D17-992C-9081920A12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
                  <c:v>0</c:v>
                </c:pt>
                <c:pt idx="1">
                  <c:v>4.54</c:v>
                </c:pt>
                <c:pt idx="2">
                  <c:v>6.04</c:v>
                </c:pt>
                <c:pt idx="3">
                  <c:v>11.54</c:v>
                </c:pt>
                <c:pt idx="4">
                  <c:v>10.82</c:v>
                </c:pt>
              </c:numCache>
            </c:numRef>
          </c:val>
          <c:extLst>
            <c:ext xmlns:c16="http://schemas.microsoft.com/office/drawing/2014/chart" uri="{C3380CC4-5D6E-409C-BE32-E72D297353CC}">
              <c16:uniqueId val="{00000000-A43C-4869-A442-32EE552CA8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c:ext xmlns:c16="http://schemas.microsoft.com/office/drawing/2014/chart" uri="{C3380CC4-5D6E-409C-BE32-E72D297353CC}">
              <c16:uniqueId val="{00000001-A43C-4869-A442-32EE552CA8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quot;-&quot;">
                  <c:v>4.3899999999999997</c:v>
                </c:pt>
                <c:pt idx="4" formatCode="#,##0.00;&quot;△&quot;#,##0.00;&quot;-&quot;">
                  <c:v>6.09</c:v>
                </c:pt>
              </c:numCache>
            </c:numRef>
          </c:val>
          <c:extLst>
            <c:ext xmlns:c16="http://schemas.microsoft.com/office/drawing/2014/chart" uri="{C3380CC4-5D6E-409C-BE32-E72D297353CC}">
              <c16:uniqueId val="{00000000-809D-4F40-B1AB-2EFD0EF45F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c:ext xmlns:c16="http://schemas.microsoft.com/office/drawing/2014/chart" uri="{C3380CC4-5D6E-409C-BE32-E72D297353CC}">
              <c16:uniqueId val="{00000001-809D-4F40-B1AB-2EFD0EF45F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83.59</c:v>
                </c:pt>
                <c:pt idx="1">
                  <c:v>99.39</c:v>
                </c:pt>
                <c:pt idx="2">
                  <c:v>77.44</c:v>
                </c:pt>
                <c:pt idx="3">
                  <c:v>69.19</c:v>
                </c:pt>
                <c:pt idx="4">
                  <c:v>80.66</c:v>
                </c:pt>
              </c:numCache>
            </c:numRef>
          </c:val>
          <c:extLst>
            <c:ext xmlns:c16="http://schemas.microsoft.com/office/drawing/2014/chart" uri="{C3380CC4-5D6E-409C-BE32-E72D297353CC}">
              <c16:uniqueId val="{00000000-7B42-465B-83BB-4F07EA0F99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c:ext xmlns:c16="http://schemas.microsoft.com/office/drawing/2014/chart" uri="{C3380CC4-5D6E-409C-BE32-E72D297353CC}">
              <c16:uniqueId val="{00000001-7B42-465B-83BB-4F07EA0F99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1100.97</c:v>
                </c:pt>
                <c:pt idx="1">
                  <c:v>426.27</c:v>
                </c:pt>
                <c:pt idx="2">
                  <c:v>451.51</c:v>
                </c:pt>
                <c:pt idx="3">
                  <c:v>467.46</c:v>
                </c:pt>
                <c:pt idx="4">
                  <c:v>502.36</c:v>
                </c:pt>
              </c:numCache>
            </c:numRef>
          </c:val>
          <c:extLst>
            <c:ext xmlns:c16="http://schemas.microsoft.com/office/drawing/2014/chart" uri="{C3380CC4-5D6E-409C-BE32-E72D297353CC}">
              <c16:uniqueId val="{00000000-4C79-45E4-9EDC-7CF7C9238B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4C79-45E4-9EDC-7CF7C9238B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98.84</c:v>
                </c:pt>
                <c:pt idx="1">
                  <c:v>98.26</c:v>
                </c:pt>
                <c:pt idx="2">
                  <c:v>97.06</c:v>
                </c:pt>
                <c:pt idx="3">
                  <c:v>99.94</c:v>
                </c:pt>
                <c:pt idx="4">
                  <c:v>99.87</c:v>
                </c:pt>
              </c:numCache>
            </c:numRef>
          </c:val>
          <c:extLst>
            <c:ext xmlns:c16="http://schemas.microsoft.com/office/drawing/2014/chart" uri="{C3380CC4-5D6E-409C-BE32-E72D297353CC}">
              <c16:uniqueId val="{00000000-8CB5-4A20-8897-6F9AAC23B2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8CB5-4A20-8897-6F9AAC23B2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177.62</c:v>
                </c:pt>
                <c:pt idx="1">
                  <c:v>178.87</c:v>
                </c:pt>
                <c:pt idx="2">
                  <c:v>182.11</c:v>
                </c:pt>
                <c:pt idx="3">
                  <c:v>176.16</c:v>
                </c:pt>
                <c:pt idx="4">
                  <c:v>177.27</c:v>
                </c:pt>
              </c:numCache>
            </c:numRef>
          </c:val>
          <c:extLst>
            <c:ext xmlns:c16="http://schemas.microsoft.com/office/drawing/2014/chart" uri="{C3380CC4-5D6E-409C-BE32-E72D297353CC}">
              <c16:uniqueId val="{00000000-B286-4A04-8D2E-EB2FB25B40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B286-4A04-8D2E-EB2FB25B40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9"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釜石市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52">
        <f>データ!S6</f>
        <v>31413</v>
      </c>
      <c r="AM8" s="52"/>
      <c r="AN8" s="52"/>
      <c r="AO8" s="52"/>
      <c r="AP8" s="52"/>
      <c r="AQ8" s="52"/>
      <c r="AR8" s="52"/>
      <c r="AS8" s="52"/>
      <c r="AT8" s="51">
        <f>データ!T6</f>
        <v>440.35</v>
      </c>
      <c r="AU8" s="51"/>
      <c r="AV8" s="51"/>
      <c r="AW8" s="51"/>
      <c r="AX8" s="51"/>
      <c r="AY8" s="51"/>
      <c r="AZ8" s="51"/>
      <c r="BA8" s="51"/>
      <c r="BB8" s="51">
        <f>データ!U6</f>
        <v>71.34</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78.53</v>
      </c>
      <c r="J10" s="51"/>
      <c r="K10" s="51"/>
      <c r="L10" s="51"/>
      <c r="M10" s="51"/>
      <c r="N10" s="51"/>
      <c r="O10" s="51"/>
      <c r="P10" s="51">
        <f>データ!P6</f>
        <v>72.040000000000006</v>
      </c>
      <c r="Q10" s="51"/>
      <c r="R10" s="51"/>
      <c r="S10" s="51"/>
      <c r="T10" s="51"/>
      <c r="U10" s="51"/>
      <c r="V10" s="51"/>
      <c r="W10" s="51">
        <f>データ!Q6</f>
        <v>51.72</v>
      </c>
      <c r="X10" s="51"/>
      <c r="Y10" s="51"/>
      <c r="Z10" s="51"/>
      <c r="AA10" s="51"/>
      <c r="AB10" s="51"/>
      <c r="AC10" s="51"/>
      <c r="AD10" s="52">
        <f>データ!R6</f>
        <v>3300</v>
      </c>
      <c r="AE10" s="52"/>
      <c r="AF10" s="52"/>
      <c r="AG10" s="52"/>
      <c r="AH10" s="52"/>
      <c r="AI10" s="52"/>
      <c r="AJ10" s="52"/>
      <c r="AK10" s="2"/>
      <c r="AL10" s="52">
        <f>データ!V6</f>
        <v>22356</v>
      </c>
      <c r="AM10" s="52"/>
      <c r="AN10" s="52"/>
      <c r="AO10" s="52"/>
      <c r="AP10" s="52"/>
      <c r="AQ10" s="52"/>
      <c r="AR10" s="52"/>
      <c r="AS10" s="52"/>
      <c r="AT10" s="51">
        <f>データ!W6</f>
        <v>8.15</v>
      </c>
      <c r="AU10" s="51"/>
      <c r="AV10" s="51"/>
      <c r="AW10" s="51"/>
      <c r="AX10" s="51"/>
      <c r="AY10" s="51"/>
      <c r="AZ10" s="51"/>
      <c r="BA10" s="51"/>
      <c r="BB10" s="51">
        <f>データ!X6</f>
        <v>2743.07</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i4PBefv/QDoFl1Ny8PF/LMJMtWzApSCu64XWTjiJIk/FVWyxGKEtxLQvfa+TYMXFt+sfjuBcVlwDSVO29buWIg==" saltValue="pUzTcHOtj05DWNJlRhD0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32115</v>
      </c>
      <c r="D6" s="19">
        <f t="shared" si="3"/>
        <v>46</v>
      </c>
      <c r="E6" s="19">
        <f t="shared" si="3"/>
        <v>17</v>
      </c>
      <c r="F6" s="19">
        <f t="shared" si="3"/>
        <v>1</v>
      </c>
      <c r="G6" s="19">
        <f t="shared" si="3"/>
        <v>0</v>
      </c>
      <c r="H6" s="19" t="str">
        <f t="shared" si="3"/>
        <v>岩手県　釜石市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78.53</v>
      </c>
      <c r="P6" s="20">
        <f t="shared" si="3"/>
        <v>72.040000000000006</v>
      </c>
      <c r="Q6" s="20">
        <f t="shared" si="3"/>
        <v>51.72</v>
      </c>
      <c r="R6" s="20">
        <f t="shared" si="3"/>
        <v>3300</v>
      </c>
      <c r="S6" s="20">
        <f t="shared" si="3"/>
        <v>31413</v>
      </c>
      <c r="T6" s="20">
        <f t="shared" si="3"/>
        <v>440.35</v>
      </c>
      <c r="U6" s="20">
        <f t="shared" si="3"/>
        <v>71.34</v>
      </c>
      <c r="V6" s="20">
        <f t="shared" si="3"/>
        <v>22356</v>
      </c>
      <c r="W6" s="20">
        <f t="shared" si="3"/>
        <v>8.15</v>
      </c>
      <c r="X6" s="20">
        <f t="shared" si="3"/>
        <v>2743.07</v>
      </c>
      <c r="Y6" s="21">
        <f>IF(Y7="",NA(),Y7)</f>
        <v>107.62</v>
      </c>
      <c r="Z6" s="21">
        <f t="shared" ref="Z6:AH6" si="4">IF(Z7="",NA(),Z7)</f>
        <v>100.5</v>
      </c>
      <c r="AA6" s="21">
        <f t="shared" si="4"/>
        <v>97.13</v>
      </c>
      <c r="AB6" s="21">
        <f t="shared" si="4"/>
        <v>97.32</v>
      </c>
      <c r="AC6" s="21">
        <f t="shared" si="4"/>
        <v>100.39</v>
      </c>
      <c r="AD6" s="21">
        <f t="shared" si="4"/>
        <v>105.53</v>
      </c>
      <c r="AE6" s="21">
        <f t="shared" si="4"/>
        <v>105.06</v>
      </c>
      <c r="AF6" s="21">
        <f t="shared" si="4"/>
        <v>106.81</v>
      </c>
      <c r="AG6" s="21">
        <f t="shared" si="4"/>
        <v>106.5</v>
      </c>
      <c r="AH6" s="21">
        <f t="shared" si="4"/>
        <v>106.22</v>
      </c>
      <c r="AI6" s="20" t="str">
        <f>IF(AI7="","",IF(AI7="-","【-】","【"&amp;SUBSTITUTE(TEXT(AI7,"#,##0.00"),"-","△")&amp;"】"))</f>
        <v>【107.02】</v>
      </c>
      <c r="AJ6" s="20">
        <f>IF(AJ7="",NA(),AJ7)</f>
        <v>0</v>
      </c>
      <c r="AK6" s="20">
        <f t="shared" ref="AK6:AS6" si="5">IF(AK7="",NA(),AK7)</f>
        <v>0</v>
      </c>
      <c r="AL6" s="20">
        <f t="shared" si="5"/>
        <v>0</v>
      </c>
      <c r="AM6" s="21">
        <f t="shared" si="5"/>
        <v>4.3899999999999997</v>
      </c>
      <c r="AN6" s="21">
        <f t="shared" si="5"/>
        <v>6.09</v>
      </c>
      <c r="AO6" s="21">
        <f t="shared" si="5"/>
        <v>39.08</v>
      </c>
      <c r="AP6" s="21">
        <f t="shared" si="5"/>
        <v>41.56</v>
      </c>
      <c r="AQ6" s="21">
        <f t="shared" si="5"/>
        <v>34.4</v>
      </c>
      <c r="AR6" s="21">
        <f t="shared" si="5"/>
        <v>18.36</v>
      </c>
      <c r="AS6" s="21">
        <f t="shared" si="5"/>
        <v>18.010000000000002</v>
      </c>
      <c r="AT6" s="20" t="str">
        <f>IF(AT7="","",IF(AT7="-","【-】","【"&amp;SUBSTITUTE(TEXT(AT7,"#,##0.00"),"-","△")&amp;"】"))</f>
        <v>【3.09】</v>
      </c>
      <c r="AU6" s="21">
        <f>IF(AU7="",NA(),AU7)</f>
        <v>83.59</v>
      </c>
      <c r="AV6" s="21">
        <f t="shared" ref="AV6:BD6" si="6">IF(AV7="",NA(),AV7)</f>
        <v>99.39</v>
      </c>
      <c r="AW6" s="21">
        <f t="shared" si="6"/>
        <v>77.44</v>
      </c>
      <c r="AX6" s="21">
        <f t="shared" si="6"/>
        <v>69.19</v>
      </c>
      <c r="AY6" s="21">
        <f t="shared" si="6"/>
        <v>80.66</v>
      </c>
      <c r="AZ6" s="21">
        <f t="shared" si="6"/>
        <v>81.33</v>
      </c>
      <c r="BA6" s="21">
        <f t="shared" si="6"/>
        <v>80.81</v>
      </c>
      <c r="BB6" s="21">
        <f t="shared" si="6"/>
        <v>68.17</v>
      </c>
      <c r="BC6" s="21">
        <f t="shared" si="6"/>
        <v>55.6</v>
      </c>
      <c r="BD6" s="21">
        <f t="shared" si="6"/>
        <v>59.4</v>
      </c>
      <c r="BE6" s="20" t="str">
        <f>IF(BE7="","",IF(BE7="-","【-】","【"&amp;SUBSTITUTE(TEXT(BE7,"#,##0.00"),"-","△")&amp;"】"))</f>
        <v>【71.39】</v>
      </c>
      <c r="BF6" s="21">
        <f>IF(BF7="",NA(),BF7)</f>
        <v>1100.97</v>
      </c>
      <c r="BG6" s="21">
        <f t="shared" ref="BG6:BO6" si="7">IF(BG7="",NA(),BG7)</f>
        <v>426.27</v>
      </c>
      <c r="BH6" s="21">
        <f t="shared" si="7"/>
        <v>451.51</v>
      </c>
      <c r="BI6" s="21">
        <f t="shared" si="7"/>
        <v>467.46</v>
      </c>
      <c r="BJ6" s="21">
        <f t="shared" si="7"/>
        <v>502.36</v>
      </c>
      <c r="BK6" s="21">
        <f t="shared" si="7"/>
        <v>799.11</v>
      </c>
      <c r="BL6" s="21">
        <f t="shared" si="7"/>
        <v>768.62</v>
      </c>
      <c r="BM6" s="21">
        <f t="shared" si="7"/>
        <v>789.44</v>
      </c>
      <c r="BN6" s="21">
        <f t="shared" si="7"/>
        <v>789.08</v>
      </c>
      <c r="BO6" s="21">
        <f t="shared" si="7"/>
        <v>747.84</v>
      </c>
      <c r="BP6" s="20" t="str">
        <f>IF(BP7="","",IF(BP7="-","【-】","【"&amp;SUBSTITUTE(TEXT(BP7,"#,##0.00"),"-","△")&amp;"】"))</f>
        <v>【669.11】</v>
      </c>
      <c r="BQ6" s="21">
        <f>IF(BQ7="",NA(),BQ7)</f>
        <v>98.84</v>
      </c>
      <c r="BR6" s="21">
        <f t="shared" ref="BR6:BZ6" si="8">IF(BR7="",NA(),BR7)</f>
        <v>98.26</v>
      </c>
      <c r="BS6" s="21">
        <f t="shared" si="8"/>
        <v>97.06</v>
      </c>
      <c r="BT6" s="21">
        <f t="shared" si="8"/>
        <v>99.94</v>
      </c>
      <c r="BU6" s="21">
        <f t="shared" si="8"/>
        <v>99.87</v>
      </c>
      <c r="BV6" s="21">
        <f t="shared" si="8"/>
        <v>87.69</v>
      </c>
      <c r="BW6" s="21">
        <f t="shared" si="8"/>
        <v>88.06</v>
      </c>
      <c r="BX6" s="21">
        <f t="shared" si="8"/>
        <v>87.29</v>
      </c>
      <c r="BY6" s="21">
        <f t="shared" si="8"/>
        <v>88.25</v>
      </c>
      <c r="BZ6" s="21">
        <f t="shared" si="8"/>
        <v>90.17</v>
      </c>
      <c r="CA6" s="20" t="str">
        <f>IF(CA7="","",IF(CA7="-","【-】","【"&amp;SUBSTITUTE(TEXT(CA7,"#,##0.00"),"-","△")&amp;"】"))</f>
        <v>【99.73】</v>
      </c>
      <c r="CB6" s="21">
        <f>IF(CB7="",NA(),CB7)</f>
        <v>177.62</v>
      </c>
      <c r="CC6" s="21">
        <f t="shared" ref="CC6:CK6" si="9">IF(CC7="",NA(),CC7)</f>
        <v>178.87</v>
      </c>
      <c r="CD6" s="21">
        <f t="shared" si="9"/>
        <v>182.11</v>
      </c>
      <c r="CE6" s="21">
        <f t="shared" si="9"/>
        <v>176.16</v>
      </c>
      <c r="CF6" s="21">
        <f t="shared" si="9"/>
        <v>177.27</v>
      </c>
      <c r="CG6" s="21">
        <f t="shared" si="9"/>
        <v>180.07</v>
      </c>
      <c r="CH6" s="21">
        <f t="shared" si="9"/>
        <v>179.32</v>
      </c>
      <c r="CI6" s="21">
        <f t="shared" si="9"/>
        <v>176.67</v>
      </c>
      <c r="CJ6" s="21">
        <f t="shared" si="9"/>
        <v>176.37</v>
      </c>
      <c r="CK6" s="21">
        <f t="shared" si="9"/>
        <v>173.17</v>
      </c>
      <c r="CL6" s="20" t="str">
        <f>IF(CL7="","",IF(CL7="-","【-】","【"&amp;SUBSTITUTE(TEXT(CL7,"#,##0.00"),"-","△")&amp;"】"))</f>
        <v>【134.98】</v>
      </c>
      <c r="CM6" s="21">
        <f>IF(CM7="",NA(),CM7)</f>
        <v>82.86</v>
      </c>
      <c r="CN6" s="21">
        <f t="shared" ref="CN6:CV6" si="10">IF(CN7="",NA(),CN7)</f>
        <v>73.61</v>
      </c>
      <c r="CO6" s="21">
        <f t="shared" si="10"/>
        <v>67.45</v>
      </c>
      <c r="CP6" s="21">
        <f t="shared" si="10"/>
        <v>65.510000000000005</v>
      </c>
      <c r="CQ6" s="21">
        <f t="shared" si="10"/>
        <v>67.510000000000005</v>
      </c>
      <c r="CR6" s="21">
        <f t="shared" si="10"/>
        <v>58.4</v>
      </c>
      <c r="CS6" s="21">
        <f t="shared" si="10"/>
        <v>58</v>
      </c>
      <c r="CT6" s="21">
        <f t="shared" si="10"/>
        <v>57.42</v>
      </c>
      <c r="CU6" s="21">
        <f t="shared" si="10"/>
        <v>56.72</v>
      </c>
      <c r="CV6" s="21">
        <f t="shared" si="10"/>
        <v>56.43</v>
      </c>
      <c r="CW6" s="20" t="str">
        <f>IF(CW7="","",IF(CW7="-","【-】","【"&amp;SUBSTITUTE(TEXT(CW7,"#,##0.00"),"-","△")&amp;"】"))</f>
        <v>【59.99】</v>
      </c>
      <c r="CX6" s="21">
        <f>IF(CX7="",NA(),CX7)</f>
        <v>84.41</v>
      </c>
      <c r="CY6" s="21">
        <f t="shared" ref="CY6:DG6" si="11">IF(CY7="",NA(),CY7)</f>
        <v>91.91</v>
      </c>
      <c r="CZ6" s="21">
        <f t="shared" si="11"/>
        <v>93.28</v>
      </c>
      <c r="DA6" s="21">
        <f t="shared" si="11"/>
        <v>89.83</v>
      </c>
      <c r="DB6" s="21">
        <f t="shared" si="11"/>
        <v>87.78</v>
      </c>
      <c r="DC6" s="21">
        <f t="shared" si="11"/>
        <v>89.68</v>
      </c>
      <c r="DD6" s="21">
        <f t="shared" si="11"/>
        <v>89.79</v>
      </c>
      <c r="DE6" s="21">
        <f t="shared" si="11"/>
        <v>90.42</v>
      </c>
      <c r="DF6" s="21">
        <f t="shared" si="11"/>
        <v>90.72</v>
      </c>
      <c r="DG6" s="21">
        <f t="shared" si="11"/>
        <v>91.07</v>
      </c>
      <c r="DH6" s="20" t="str">
        <f>IF(DH7="","",IF(DH7="-","【-】","【"&amp;SUBSTITUTE(TEXT(DH7,"#,##0.00"),"-","△")&amp;"】"))</f>
        <v>【95.72】</v>
      </c>
      <c r="DI6" s="21">
        <f>IF(DI7="",NA(),DI7)</f>
        <v>6.41</v>
      </c>
      <c r="DJ6" s="21">
        <f t="shared" ref="DJ6:DR6" si="12">IF(DJ7="",NA(),DJ7)</f>
        <v>8.83</v>
      </c>
      <c r="DK6" s="21">
        <f t="shared" si="12"/>
        <v>9.84</v>
      </c>
      <c r="DL6" s="21">
        <f t="shared" si="12"/>
        <v>12.39</v>
      </c>
      <c r="DM6" s="21">
        <f t="shared" si="12"/>
        <v>15.2</v>
      </c>
      <c r="DN6" s="21">
        <f t="shared" si="12"/>
        <v>29.5</v>
      </c>
      <c r="DO6" s="21">
        <f t="shared" si="12"/>
        <v>30.6</v>
      </c>
      <c r="DP6" s="21">
        <f t="shared" si="12"/>
        <v>29.23</v>
      </c>
      <c r="DQ6" s="21">
        <f t="shared" si="12"/>
        <v>20.78</v>
      </c>
      <c r="DR6" s="21">
        <f t="shared" si="12"/>
        <v>23.54</v>
      </c>
      <c r="DS6" s="20" t="str">
        <f>IF(DS7="","",IF(DS7="-","【-】","【"&amp;SUBSTITUTE(TEXT(DS7,"#,##0.00"),"-","△")&amp;"】"))</f>
        <v>【38.17】</v>
      </c>
      <c r="DT6" s="20">
        <f>IF(DT7="",NA(),DT7)</f>
        <v>0</v>
      </c>
      <c r="DU6" s="21">
        <f t="shared" ref="DU6:EC6" si="13">IF(DU7="",NA(),DU7)</f>
        <v>4.54</v>
      </c>
      <c r="DV6" s="21">
        <f t="shared" si="13"/>
        <v>6.04</v>
      </c>
      <c r="DW6" s="21">
        <f t="shared" si="13"/>
        <v>11.54</v>
      </c>
      <c r="DX6" s="21">
        <f t="shared" si="13"/>
        <v>10.82</v>
      </c>
      <c r="DY6" s="21">
        <f t="shared" si="13"/>
        <v>1.92</v>
      </c>
      <c r="DZ6" s="21">
        <f t="shared" si="13"/>
        <v>1.83</v>
      </c>
      <c r="EA6" s="21">
        <f t="shared" si="13"/>
        <v>1.37</v>
      </c>
      <c r="EB6" s="21">
        <f t="shared" si="13"/>
        <v>1.34</v>
      </c>
      <c r="EC6" s="21">
        <f t="shared" si="13"/>
        <v>1.5</v>
      </c>
      <c r="ED6" s="20" t="str">
        <f>IF(ED7="","",IF(ED7="-","【-】","【"&amp;SUBSTITUTE(TEXT(ED7,"#,##0.00"),"-","△")&amp;"】"))</f>
        <v>【6.54】</v>
      </c>
      <c r="EE6" s="21">
        <f>IF(EE7="",NA(),EE7)</f>
        <v>6.85</v>
      </c>
      <c r="EF6" s="21">
        <f t="shared" ref="EF6:EN6" si="14">IF(EF7="",NA(),EF7)</f>
        <v>4.05</v>
      </c>
      <c r="EG6" s="21">
        <f t="shared" si="14"/>
        <v>0.22</v>
      </c>
      <c r="EH6" s="21">
        <f t="shared" si="14"/>
        <v>0.05</v>
      </c>
      <c r="EI6" s="21">
        <f t="shared" si="14"/>
        <v>0.09</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15">
      <c r="A7" s="14"/>
      <c r="B7" s="23">
        <v>2021</v>
      </c>
      <c r="C7" s="23">
        <v>32115</v>
      </c>
      <c r="D7" s="23">
        <v>46</v>
      </c>
      <c r="E7" s="23">
        <v>17</v>
      </c>
      <c r="F7" s="23">
        <v>1</v>
      </c>
      <c r="G7" s="23">
        <v>0</v>
      </c>
      <c r="H7" s="23" t="s">
        <v>96</v>
      </c>
      <c r="I7" s="23" t="s">
        <v>97</v>
      </c>
      <c r="J7" s="23" t="s">
        <v>98</v>
      </c>
      <c r="K7" s="23" t="s">
        <v>99</v>
      </c>
      <c r="L7" s="23" t="s">
        <v>100</v>
      </c>
      <c r="M7" s="23" t="s">
        <v>101</v>
      </c>
      <c r="N7" s="24" t="s">
        <v>102</v>
      </c>
      <c r="O7" s="24">
        <v>78.53</v>
      </c>
      <c r="P7" s="24">
        <v>72.040000000000006</v>
      </c>
      <c r="Q7" s="24">
        <v>51.72</v>
      </c>
      <c r="R7" s="24">
        <v>3300</v>
      </c>
      <c r="S7" s="24">
        <v>31413</v>
      </c>
      <c r="T7" s="24">
        <v>440.35</v>
      </c>
      <c r="U7" s="24">
        <v>71.34</v>
      </c>
      <c r="V7" s="24">
        <v>22356</v>
      </c>
      <c r="W7" s="24">
        <v>8.15</v>
      </c>
      <c r="X7" s="24">
        <v>2743.07</v>
      </c>
      <c r="Y7" s="24">
        <v>107.62</v>
      </c>
      <c r="Z7" s="24">
        <v>100.5</v>
      </c>
      <c r="AA7" s="24">
        <v>97.13</v>
      </c>
      <c r="AB7" s="24">
        <v>97.32</v>
      </c>
      <c r="AC7" s="24">
        <v>100.39</v>
      </c>
      <c r="AD7" s="24">
        <v>105.53</v>
      </c>
      <c r="AE7" s="24">
        <v>105.06</v>
      </c>
      <c r="AF7" s="24">
        <v>106.81</v>
      </c>
      <c r="AG7" s="24">
        <v>106.5</v>
      </c>
      <c r="AH7" s="24">
        <v>106.22</v>
      </c>
      <c r="AI7" s="24">
        <v>107.02</v>
      </c>
      <c r="AJ7" s="24">
        <v>0</v>
      </c>
      <c r="AK7" s="24">
        <v>0</v>
      </c>
      <c r="AL7" s="24">
        <v>0</v>
      </c>
      <c r="AM7" s="24">
        <v>4.3899999999999997</v>
      </c>
      <c r="AN7" s="24">
        <v>6.09</v>
      </c>
      <c r="AO7" s="24">
        <v>39.08</v>
      </c>
      <c r="AP7" s="24">
        <v>41.56</v>
      </c>
      <c r="AQ7" s="24">
        <v>34.4</v>
      </c>
      <c r="AR7" s="24">
        <v>18.36</v>
      </c>
      <c r="AS7" s="24">
        <v>18.010000000000002</v>
      </c>
      <c r="AT7" s="24">
        <v>3.09</v>
      </c>
      <c r="AU7" s="24">
        <v>83.59</v>
      </c>
      <c r="AV7" s="24">
        <v>99.39</v>
      </c>
      <c r="AW7" s="24">
        <v>77.44</v>
      </c>
      <c r="AX7" s="24">
        <v>69.19</v>
      </c>
      <c r="AY7" s="24">
        <v>80.66</v>
      </c>
      <c r="AZ7" s="24">
        <v>81.33</v>
      </c>
      <c r="BA7" s="24">
        <v>80.81</v>
      </c>
      <c r="BB7" s="24">
        <v>68.17</v>
      </c>
      <c r="BC7" s="24">
        <v>55.6</v>
      </c>
      <c r="BD7" s="24">
        <v>59.4</v>
      </c>
      <c r="BE7" s="24">
        <v>71.39</v>
      </c>
      <c r="BF7" s="24">
        <v>1100.97</v>
      </c>
      <c r="BG7" s="24">
        <v>426.27</v>
      </c>
      <c r="BH7" s="24">
        <v>451.51</v>
      </c>
      <c r="BI7" s="24">
        <v>467.46</v>
      </c>
      <c r="BJ7" s="24">
        <v>502.36</v>
      </c>
      <c r="BK7" s="24">
        <v>799.11</v>
      </c>
      <c r="BL7" s="24">
        <v>768.62</v>
      </c>
      <c r="BM7" s="24">
        <v>789.44</v>
      </c>
      <c r="BN7" s="24">
        <v>789.08</v>
      </c>
      <c r="BO7" s="24">
        <v>747.84</v>
      </c>
      <c r="BP7" s="24">
        <v>669.11</v>
      </c>
      <c r="BQ7" s="24">
        <v>98.84</v>
      </c>
      <c r="BR7" s="24">
        <v>98.26</v>
      </c>
      <c r="BS7" s="24">
        <v>97.06</v>
      </c>
      <c r="BT7" s="24">
        <v>99.94</v>
      </c>
      <c r="BU7" s="24">
        <v>99.87</v>
      </c>
      <c r="BV7" s="24">
        <v>87.69</v>
      </c>
      <c r="BW7" s="24">
        <v>88.06</v>
      </c>
      <c r="BX7" s="24">
        <v>87.29</v>
      </c>
      <c r="BY7" s="24">
        <v>88.25</v>
      </c>
      <c r="BZ7" s="24">
        <v>90.17</v>
      </c>
      <c r="CA7" s="24">
        <v>99.73</v>
      </c>
      <c r="CB7" s="24">
        <v>177.62</v>
      </c>
      <c r="CC7" s="24">
        <v>178.87</v>
      </c>
      <c r="CD7" s="24">
        <v>182.11</v>
      </c>
      <c r="CE7" s="24">
        <v>176.16</v>
      </c>
      <c r="CF7" s="24">
        <v>177.27</v>
      </c>
      <c r="CG7" s="24">
        <v>180.07</v>
      </c>
      <c r="CH7" s="24">
        <v>179.32</v>
      </c>
      <c r="CI7" s="24">
        <v>176.67</v>
      </c>
      <c r="CJ7" s="24">
        <v>176.37</v>
      </c>
      <c r="CK7" s="24">
        <v>173.17</v>
      </c>
      <c r="CL7" s="24">
        <v>134.97999999999999</v>
      </c>
      <c r="CM7" s="24">
        <v>82.86</v>
      </c>
      <c r="CN7" s="24">
        <v>73.61</v>
      </c>
      <c r="CO7" s="24">
        <v>67.45</v>
      </c>
      <c r="CP7" s="24">
        <v>65.510000000000005</v>
      </c>
      <c r="CQ7" s="24">
        <v>67.510000000000005</v>
      </c>
      <c r="CR7" s="24">
        <v>58.4</v>
      </c>
      <c r="CS7" s="24">
        <v>58</v>
      </c>
      <c r="CT7" s="24">
        <v>57.42</v>
      </c>
      <c r="CU7" s="24">
        <v>56.72</v>
      </c>
      <c r="CV7" s="24">
        <v>56.43</v>
      </c>
      <c r="CW7" s="24">
        <v>59.99</v>
      </c>
      <c r="CX7" s="24">
        <v>84.41</v>
      </c>
      <c r="CY7" s="24">
        <v>91.91</v>
      </c>
      <c r="CZ7" s="24">
        <v>93.28</v>
      </c>
      <c r="DA7" s="24">
        <v>89.83</v>
      </c>
      <c r="DB7" s="24">
        <v>87.78</v>
      </c>
      <c r="DC7" s="24">
        <v>89.68</v>
      </c>
      <c r="DD7" s="24">
        <v>89.79</v>
      </c>
      <c r="DE7" s="24">
        <v>90.42</v>
      </c>
      <c r="DF7" s="24">
        <v>90.72</v>
      </c>
      <c r="DG7" s="24">
        <v>91.07</v>
      </c>
      <c r="DH7" s="24">
        <v>95.72</v>
      </c>
      <c r="DI7" s="24">
        <v>6.41</v>
      </c>
      <c r="DJ7" s="24">
        <v>8.83</v>
      </c>
      <c r="DK7" s="24">
        <v>9.84</v>
      </c>
      <c r="DL7" s="24">
        <v>12.39</v>
      </c>
      <c r="DM7" s="24">
        <v>15.2</v>
      </c>
      <c r="DN7" s="24">
        <v>29.5</v>
      </c>
      <c r="DO7" s="24">
        <v>30.6</v>
      </c>
      <c r="DP7" s="24">
        <v>29.23</v>
      </c>
      <c r="DQ7" s="24">
        <v>20.78</v>
      </c>
      <c r="DR7" s="24">
        <v>23.54</v>
      </c>
      <c r="DS7" s="24">
        <v>38.17</v>
      </c>
      <c r="DT7" s="24">
        <v>0</v>
      </c>
      <c r="DU7" s="24">
        <v>4.54</v>
      </c>
      <c r="DV7" s="24">
        <v>6.04</v>
      </c>
      <c r="DW7" s="24">
        <v>11.54</v>
      </c>
      <c r="DX7" s="24">
        <v>10.82</v>
      </c>
      <c r="DY7" s="24">
        <v>1.92</v>
      </c>
      <c r="DZ7" s="24">
        <v>1.83</v>
      </c>
      <c r="EA7" s="24">
        <v>1.37</v>
      </c>
      <c r="EB7" s="24">
        <v>1.34</v>
      </c>
      <c r="EC7" s="24">
        <v>1.5</v>
      </c>
      <c r="ED7" s="24">
        <v>6.54</v>
      </c>
      <c r="EE7" s="24">
        <v>6.85</v>
      </c>
      <c r="EF7" s="24">
        <v>4.05</v>
      </c>
      <c r="EG7" s="24">
        <v>0.22</v>
      </c>
      <c r="EH7" s="24">
        <v>0.05</v>
      </c>
      <c r="EI7" s="24">
        <v>0.09</v>
      </c>
      <c r="EJ7" s="24">
        <v>0.23</v>
      </c>
      <c r="EK7" s="24">
        <v>0.21</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099969</cp:lastModifiedBy>
  <cp:lastPrinted>2023-01-19T01:49:58Z</cp:lastPrinted>
  <dcterms:created xsi:type="dcterms:W3CDTF">2023-01-12T23:26:25Z</dcterms:created>
  <dcterms:modified xsi:type="dcterms:W3CDTF">2023-02-09T06:20:52Z</dcterms:modified>
  <cp:category/>
</cp:coreProperties>
</file>