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Adfs01sv\f000\F040_各課_R04\F102_財政課\2027機密性2（財）公営企業\2027機密性2_R4\050111☆公営企業に係る経営比較分析表（令和３年度決算）の分析等について\03_県回答\"/>
    </mc:Choice>
  </mc:AlternateContent>
  <xr:revisionPtr revIDLastSave="0" documentId="13_ncr:1_{D39795DD-66B5-41D7-B6F7-5B0517C4B8DC}" xr6:coauthVersionLast="45" xr6:coauthVersionMax="47" xr10:uidLastSave="{00000000-0000-0000-0000-000000000000}"/>
  <workbookProtection workbookAlgorithmName="SHA-512" workbookHashValue="hsUf6ACfpzk67ofSQyI3gFzsJR1o+WA7XLVVYG1tepu6Oz/apQbAjygUiLqVJ1JFrDfTYLIoLiqasRsPEtoloA==" workbookSaltValue="bGS7uIk9czTWL87x0RcNN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<sst xmlns="http://schemas.openxmlformats.org/spreadsheetml/2006/main" count="228" uniqueCount="113">
  <si>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</si>
  <si>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</si>
  <si>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</si>
  <si>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</si>
  <si>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</si>
  <si>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</si>
  <si>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</si>
  <si>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</si>
  <si>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</si>
  <si>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</si>
  <si>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</si>
  <si>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</si>
  <si>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</si>
  <si>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</si>
  <si>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</si>
  <si>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</si>
  <si>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</si>
  <si>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</si>
  <si>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</si>
  <si>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</si>
  <si>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</si>
  <si>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</si>
  <si>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</si>
  <si>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</si>
  <si>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</si>
  <si>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</si>
  <si>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</si>
  <si>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</si>
  <si>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</si>
  <si>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</si>
  <si>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</si>
  <si>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</si>
  <si>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</si>
  <si>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</si>
  <si>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</si>
  <si>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</si>
  <si>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</si>
  <si>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</si>
  <si>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</si>
  <si>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</si>
  <si>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</si>
  <si>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</si>
  <si>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</si>
  <si>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</si>
  <si>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</si>
  <si>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</si>
  <si>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</si>
  <si>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</si>
  <si>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</si>
  <si>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</si>
  <si>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</si>
  <si>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</si>
  <si>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</si>
  <si>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</si>
  <si>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</si>
  <si>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</si>
  <si>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</si>
  <si>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</si>
  <si>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</si>
  <si>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</si>
  <si>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</si>
  <si>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</si>
  <si>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</si>
  <si>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</si>
  <si>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</si>
  <si>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</si>
  <si>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</si>
  <si>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</si>
  <si>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</si>
  <si>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</si>
  <si>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</si>
  <si>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</si>
  <si>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</si>
  <si>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</si>
  <si>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</si>
  <si>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</si>
  <si>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</si>
  <si>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</si>
  <si>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</si>
  <si>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</si>
  <si>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</si>
  <si>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</si>
  <si>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</si>
  <si>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</si>
  <si>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</si>
  <si>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</si>
  <si>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</si>
  <si>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</si>
  <si>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</si>
  <si>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</si>
  <si>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</si>
  <si>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</si>
  <si>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</si>
  <si>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</si>
  <si>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</si>
  <si>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</si>
  <si>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</si>
  <si>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</si>
  <si>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</si>
  <si>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</si>
  <si>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</si>
  <si>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</si>
  <si>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</si>
  <si>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</si>
  <si>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</si>
  <si>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</si>
  <si>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</si>
  <si>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</si>
  <si>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</si>
  <si>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</si>
  <si>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は独立採算での事業を継続しており、経営の健全性、効率性は、概ね良好な状態を維持しておりますが、今後は、将来にわたり、給水人口の減少から水需要は減少し、大幅な収益の増加は見込めません。さらに経年施設の更新費用や安定供給に係る維持管理費の増加、災害対策など大きな課題を抱えており、経営環境は厳しさを増すことが予想されます。　
　今後も安定的な事業運営を継続するため、安全な水質の確保や災害対策等への適正な対応のため、また、施設の更新を計画的に進めるため、適時適正な料金設定に留意し、必要な財源の確保を図りながら、経営効率を高めるよう努めます。</t>
    <rPh sb="1" eb="3">
      <t>ゲンジョウ</t>
    </rPh>
    <rPh sb="33" eb="34">
      <t>オオム</t>
    </rPh>
    <rPh sb="35" eb="37">
      <t>リョウコウ</t>
    </rPh>
    <rPh sb="38" eb="40">
      <t>ジョウタイ</t>
    </rPh>
    <rPh sb="41" eb="43">
      <t>イジ</t>
    </rPh>
    <rPh sb="51" eb="53">
      <t>コンゴ</t>
    </rPh>
    <rPh sb="55" eb="57">
      <t>ショウライ</t>
    </rPh>
    <rPh sb="62" eb="64">
      <t>キュウスイ</t>
    </rPh>
    <rPh sb="64" eb="66">
      <t>ジンコウ</t>
    </rPh>
    <rPh sb="67" eb="69">
      <t>ゲンショウ</t>
    </rPh>
    <rPh sb="71" eb="74">
      <t>ミズジュヨウ</t>
    </rPh>
    <rPh sb="75" eb="77">
      <t>ゲンショウ</t>
    </rPh>
    <rPh sb="79" eb="81">
      <t>オオハバ</t>
    </rPh>
    <rPh sb="82" eb="84">
      <t>シュウエキ</t>
    </rPh>
    <rPh sb="85" eb="87">
      <t>ゾウカ</t>
    </rPh>
    <rPh sb="88" eb="90">
      <t>ミコ</t>
    </rPh>
    <rPh sb="98" eb="100">
      <t>ケイネン</t>
    </rPh>
    <rPh sb="108" eb="110">
      <t>アンテイ</t>
    </rPh>
    <rPh sb="110" eb="112">
      <t>キョウキュウ</t>
    </rPh>
    <rPh sb="113" eb="114">
      <t>カカ</t>
    </rPh>
    <rPh sb="115" eb="117">
      <t>イジ</t>
    </rPh>
    <rPh sb="117" eb="120">
      <t>カンリヒ</t>
    </rPh>
    <rPh sb="121" eb="123">
      <t>ゾウカ</t>
    </rPh>
    <rPh sb="124" eb="126">
      <t>サイガイ</t>
    </rPh>
    <rPh sb="126" eb="128">
      <t>タイサク</t>
    </rPh>
    <rPh sb="130" eb="131">
      <t>オオ</t>
    </rPh>
    <rPh sb="133" eb="135">
      <t>カダイ</t>
    </rPh>
    <rPh sb="136" eb="137">
      <t>カカ</t>
    </rPh>
    <rPh sb="151" eb="152">
      <t>マ</t>
    </rPh>
    <rPh sb="164" eb="166">
      <t>コンゴ</t>
    </rPh>
    <rPh sb="183" eb="185">
      <t>アンゼン</t>
    </rPh>
    <rPh sb="186" eb="188">
      <t>スイシツ</t>
    </rPh>
    <rPh sb="188" eb="190">
      <t>カクホ</t>
    </rPh>
    <rPh sb="192" eb="194">
      <t>サイガイ</t>
    </rPh>
    <rPh sb="194" eb="196">
      <t>タイサク</t>
    </rPh>
    <rPh sb="198" eb="199">
      <t>トウ</t>
    </rPh>
    <rPh sb="220" eb="221">
      <t>スス</t>
    </rPh>
    <rPh sb="244" eb="246">
      <t>ザイゲン</t>
    </rPh>
    <rPh sb="247" eb="249">
      <t>カクホ</t>
    </rPh>
    <rPh sb="250" eb="251">
      <t>ハカ</t>
    </rPh>
    <rPh sb="256" eb="258">
      <t>テキジ</t>
    </rPh>
    <phoneticPr fontId="16"/>
  </si>
  <si>
    <t>　経常収支比率は100％以上で推移し単年度収支の黒字を維持しております。
　累積欠損金は発生しておりませんが、今後、将来にわたり、給水人口の減少等による給水収益の減少が見込まれることから、経営の健全性の確保が必要です。
　流動比率は、100％を上回る水準を維持しており、短期的な支払能力に問題はなく、当面資金不足に陥る見込はありません。
　企業債残高は新規借入れがなく、年々減少しておりますが、給水収益は減少傾向にあり、今後の施設整備における財源には企業債を予定することから、比率が高まることが予想されます。
　料金回収率は、給水収益が減少傾向にあるものの100％以上の水準を維持しており、給水に係る費用は給水収益で賄われている状況です。
　給水原価は平均値をやや下回っておりますが、今後は減価償却費や維持管理費の増加等により、高まることが予想されます。
　施設利用率は類似団体より低い水準で推移しています。施設能力に余力があるとも言えますが、効率的な利用に努めます。
　有収率は前年度から下落しましたが、東日本大震災前の数値に回復しておりますので、今後も経年老朽管の適切な維持と更新に努めます。</t>
    <rPh sb="5" eb="7">
      <t>ヒリツ</t>
    </rPh>
    <rPh sb="12" eb="14">
      <t>イジョウ</t>
    </rPh>
    <rPh sb="15" eb="17">
      <t>スイイ</t>
    </rPh>
    <rPh sb="18" eb="21">
      <t>タンネンド</t>
    </rPh>
    <rPh sb="21" eb="23">
      <t>シュウシ</t>
    </rPh>
    <rPh sb="27" eb="29">
      <t>イジ</t>
    </rPh>
    <rPh sb="45" eb="47">
      <t>ハッセイ</t>
    </rPh>
    <rPh sb="58" eb="60">
      <t>ショウライ</t>
    </rPh>
    <rPh sb="66" eb="68">
      <t>キュウスイ</t>
    </rPh>
    <rPh sb="71" eb="73">
      <t>ゲンショウ</t>
    </rPh>
    <rPh sb="73" eb="74">
      <t>トウ</t>
    </rPh>
    <rPh sb="77" eb="79">
      <t>キュウスイ</t>
    </rPh>
    <rPh sb="79" eb="81">
      <t>シュウエキ</t>
    </rPh>
    <rPh sb="82" eb="84">
      <t>ゲンショウ</t>
    </rPh>
    <rPh sb="85" eb="87">
      <t>ミコ</t>
    </rPh>
    <rPh sb="95" eb="97">
      <t>ケイエイ</t>
    </rPh>
    <rPh sb="98" eb="101">
      <t>ケンゼンセイ</t>
    </rPh>
    <rPh sb="102" eb="104">
      <t>カクホ</t>
    </rPh>
    <rPh sb="105" eb="107">
      <t>ヒツヨウ</t>
    </rPh>
    <rPh sb="123" eb="125">
      <t>ウワマワ</t>
    </rPh>
    <rPh sb="126" eb="128">
      <t>スイジュン</t>
    </rPh>
    <rPh sb="129" eb="131">
      <t>イジ</t>
    </rPh>
    <rPh sb="136" eb="139">
      <t>タンキテキ</t>
    </rPh>
    <rPh sb="140" eb="142">
      <t>シハラ</t>
    </rPh>
    <rPh sb="142" eb="144">
      <t>ノウリョク</t>
    </rPh>
    <rPh sb="145" eb="147">
      <t>モンダイ</t>
    </rPh>
    <rPh sb="198" eb="200">
      <t>キュウスイ</t>
    </rPh>
    <rPh sb="200" eb="202">
      <t>シュウエキ</t>
    </rPh>
    <rPh sb="203" eb="205">
      <t>ゲンショウ</t>
    </rPh>
    <rPh sb="205" eb="207">
      <t>ケイコウ</t>
    </rPh>
    <rPh sb="214" eb="216">
      <t>シセツ</t>
    </rPh>
    <rPh sb="216" eb="218">
      <t>セイビ</t>
    </rPh>
    <rPh sb="222" eb="224">
      <t>ザイゲン</t>
    </rPh>
    <rPh sb="226" eb="228">
      <t>キギョウ</t>
    </rPh>
    <rPh sb="228" eb="229">
      <t>サイ</t>
    </rPh>
    <rPh sb="230" eb="232">
      <t>ヨテイ</t>
    </rPh>
    <rPh sb="239" eb="241">
      <t>ヒリツ</t>
    </rPh>
    <rPh sb="242" eb="243">
      <t>タカ</t>
    </rPh>
    <rPh sb="248" eb="250">
      <t>ヨソウ</t>
    </rPh>
    <rPh sb="283" eb="285">
      <t>イジョウ</t>
    </rPh>
    <rPh sb="286" eb="288">
      <t>スイジュン</t>
    </rPh>
    <rPh sb="289" eb="291">
      <t>イジ</t>
    </rPh>
    <rPh sb="296" eb="298">
      <t>キュウスイ</t>
    </rPh>
    <rPh sb="299" eb="300">
      <t>カカ</t>
    </rPh>
    <rPh sb="301" eb="303">
      <t>ヒヨウ</t>
    </rPh>
    <rPh sb="304" eb="306">
      <t>キュウスイ</t>
    </rPh>
    <rPh sb="306" eb="308">
      <t>シュウエキ</t>
    </rPh>
    <rPh sb="309" eb="310">
      <t>マカナ</t>
    </rPh>
    <rPh sb="315" eb="317">
      <t>ジョウキョウ</t>
    </rPh>
    <rPh sb="322" eb="324">
      <t>キュウスイ</t>
    </rPh>
    <rPh sb="324" eb="326">
      <t>ゲンカ</t>
    </rPh>
    <rPh sb="348" eb="350">
      <t>ゲンカ</t>
    </rPh>
    <rPh sb="351" eb="356">
      <t>イジカンリヒ</t>
    </rPh>
    <rPh sb="356" eb="358">
      <t>ショウキャク</t>
    </rPh>
    <rPh sb="358" eb="359">
      <t>ヒ</t>
    </rPh>
    <rPh sb="360" eb="362">
      <t>ゾウカ</t>
    </rPh>
    <rPh sb="362" eb="363">
      <t>トウ</t>
    </rPh>
    <rPh sb="367" eb="368">
      <t>タカ</t>
    </rPh>
    <rPh sb="373" eb="375">
      <t>ヨソウ</t>
    </rPh>
    <rPh sb="388" eb="390">
      <t>ルイジ</t>
    </rPh>
    <rPh sb="390" eb="392">
      <t>ダンタイ</t>
    </rPh>
    <rPh sb="394" eb="395">
      <t>ヒク</t>
    </rPh>
    <rPh sb="396" eb="398">
      <t>スイジュン</t>
    </rPh>
    <rPh sb="399" eb="401">
      <t>スイイ</t>
    </rPh>
    <rPh sb="407" eb="409">
      <t>シセツ</t>
    </rPh>
    <rPh sb="409" eb="411">
      <t>ノウリョク</t>
    </rPh>
    <rPh sb="412" eb="414">
      <t>ヨリョク</t>
    </rPh>
    <rPh sb="419" eb="420">
      <t>イ</t>
    </rPh>
    <rPh sb="425" eb="428">
      <t>コウリツテキ</t>
    </rPh>
    <rPh sb="429" eb="431">
      <t>リヨウ</t>
    </rPh>
    <rPh sb="432" eb="433">
      <t>ツト</t>
    </rPh>
    <rPh sb="440" eb="443">
      <t>ゼンネンド</t>
    </rPh>
    <rPh sb="445" eb="447">
      <t>ゲラク</t>
    </rPh>
    <rPh sb="455" eb="461">
      <t>ヒガシニホンダイシンサイ</t>
    </rPh>
    <rPh sb="461" eb="462">
      <t>マエ</t>
    </rPh>
    <rPh sb="463" eb="465">
      <t>スウチ</t>
    </rPh>
    <rPh sb="475" eb="477">
      <t>コンゴ</t>
    </rPh>
    <rPh sb="478" eb="480">
      <t>ケイネン</t>
    </rPh>
    <rPh sb="480" eb="483">
      <t>ロウキュウカン</t>
    </rPh>
    <rPh sb="484" eb="486">
      <t>テキセツ</t>
    </rPh>
    <rPh sb="487" eb="489">
      <t>イジ</t>
    </rPh>
    <rPh sb="490" eb="492">
      <t>コウシン</t>
    </rPh>
    <phoneticPr fontId="16"/>
  </si>
  <si>
    <t xml:space="preserve">　有形固定資産減価償却率は、前年度と同程度となっておりますが、今後、復興事業で整備した施設に係る償却費計上により上昇が見込まれます。
　管路経年化率は、給水区域拡張期に布設した多くの水道管が、順次法定耐用年数（40年）を迎えており、今後も上昇が続くことから、老朽化する施設への対応を計画的に進める必要があります。
　管路更新率は、類似団体平均値より高くなっていますが、有形固定資産減価償却率と管路経年化率の状況を踏まえ、計画的な更新とその財源確保に努めてまいります。
</t>
    <rPh sb="14" eb="16">
      <t>ゼンネン</t>
    </rPh>
    <rPh sb="16" eb="17">
      <t>ド</t>
    </rPh>
    <rPh sb="18" eb="21">
      <t>ドウテイド</t>
    </rPh>
    <rPh sb="31" eb="33">
      <t>コンゴ</t>
    </rPh>
    <rPh sb="34" eb="36">
      <t>フッコウ</t>
    </rPh>
    <rPh sb="36" eb="38">
      <t>ジギョウ</t>
    </rPh>
    <rPh sb="39" eb="41">
      <t>セイビ</t>
    </rPh>
    <rPh sb="43" eb="45">
      <t>シセツ</t>
    </rPh>
    <rPh sb="46" eb="47">
      <t>カカ</t>
    </rPh>
    <rPh sb="48" eb="51">
      <t>ショウキャクヒ</t>
    </rPh>
    <rPh sb="51" eb="53">
      <t>ケイジョウ</t>
    </rPh>
    <rPh sb="56" eb="58">
      <t>ジョウショウ</t>
    </rPh>
    <rPh sb="59" eb="61">
      <t>ミコ</t>
    </rPh>
    <rPh sb="88" eb="89">
      <t>オオ</t>
    </rPh>
    <rPh sb="98" eb="100">
      <t>ホウテイ</t>
    </rPh>
    <rPh sb="102" eb="104">
      <t>ネンスウ</t>
    </rPh>
    <rPh sb="107" eb="108">
      <t>ネン</t>
    </rPh>
    <rPh sb="110" eb="111">
      <t>ムカ</t>
    </rPh>
    <rPh sb="116" eb="118">
      <t>コンゴ</t>
    </rPh>
    <rPh sb="119" eb="121">
      <t>ジョウショウ</t>
    </rPh>
    <rPh sb="122" eb="123">
      <t>ツヅ</t>
    </rPh>
    <rPh sb="138" eb="140">
      <t>タイオウ</t>
    </rPh>
    <rPh sb="141" eb="144">
      <t>ケイカクテキ</t>
    </rPh>
    <rPh sb="145" eb="146">
      <t>スス</t>
    </rPh>
    <rPh sb="148" eb="150">
      <t>ヒツヨウ</t>
    </rPh>
    <rPh sb="158" eb="160">
      <t>カンロ</t>
    </rPh>
    <rPh sb="160" eb="162">
      <t>コウシン</t>
    </rPh>
    <rPh sb="162" eb="163">
      <t>リツ</t>
    </rPh>
    <rPh sb="165" eb="167">
      <t>ルイジ</t>
    </rPh>
    <rPh sb="167" eb="169">
      <t>ダンタイ</t>
    </rPh>
    <rPh sb="169" eb="172">
      <t>ヘイキンチ</t>
    </rPh>
    <rPh sb="174" eb="175">
      <t>タカ</t>
    </rPh>
    <rPh sb="203" eb="205">
      <t>ジョウキョウ</t>
    </rPh>
    <rPh sb="206" eb="207">
      <t>フ</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</si>
</sst>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5702624E-22FA-490F-BF87-BC98F8B2F8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1.91</c:v>
                </c:pt>
                <c:pt idx="1">
                  <c:v>0.17</c:v>
                </c:pt>
                <c:pt idx="2">
                  <c:v>7.45</c:v>
                </c:pt>
                <c:pt idx="3">
                  <c:v>2.93</c:v>
                </c:pt>
                <c:pt idx="4">
                  <c:v>1.18</c:v>
                </c:pt>
              </c:numCache>
            </c:numRef>
          </c:val>
          <c:extLst>
            <c:ext xmlns:c16="http://schemas.microsoft.com/office/drawing/2014/chart" uri="{C3380CC4-5D6E-409C-BE32-E72D297353CC}">
              <c16:uniqueId val="{00000000-0FE2-47C2-870E-CFC56B1A553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0FE2-47C2-870E-CFC56B1A553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53.3</c:v>
                </c:pt>
                <c:pt idx="1">
                  <c:v>47.23</c:v>
                </c:pt>
                <c:pt idx="2">
                  <c:v>45.17</c:v>
                </c:pt>
                <c:pt idx="3">
                  <c:v>42.14</c:v>
                </c:pt>
                <c:pt idx="4">
                  <c:v>42.73</c:v>
                </c:pt>
              </c:numCache>
            </c:numRef>
          </c:val>
          <c:extLst>
            <c:ext xmlns:c16="http://schemas.microsoft.com/office/drawing/2014/chart" uri="{C3380CC4-5D6E-409C-BE32-E72D297353CC}">
              <c16:uniqueId val="{00000000-6916-4F1C-9DDE-5F1BF6D21F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6916-4F1C-9DDE-5F1BF6D21F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71.25</c:v>
                </c:pt>
                <c:pt idx="1">
                  <c:v>78.69</c:v>
                </c:pt>
                <c:pt idx="2">
                  <c:v>78.010000000000005</c:v>
                </c:pt>
                <c:pt idx="3">
                  <c:v>83.4</c:v>
                </c:pt>
                <c:pt idx="4">
                  <c:v>79.81</c:v>
                </c:pt>
              </c:numCache>
            </c:numRef>
          </c:val>
          <c:extLst>
            <c:ext xmlns:c16="http://schemas.microsoft.com/office/drawing/2014/chart" uri="{C3380CC4-5D6E-409C-BE32-E72D297353CC}">
              <c16:uniqueId val="{00000000-0C8F-40B3-B2A0-DF282C2BD1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C8F-40B3-B2A0-DF282C2BD1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104.94</c:v>
                </c:pt>
                <c:pt idx="1">
                  <c:v>116.61</c:v>
                </c:pt>
                <c:pt idx="2">
                  <c:v>114.92</c:v>
                </c:pt>
                <c:pt idx="3">
                  <c:v>121.35</c:v>
                </c:pt>
                <c:pt idx="4">
                  <c:v>119.43</c:v>
                </c:pt>
              </c:numCache>
            </c:numRef>
          </c:val>
          <c:extLst>
            <c:ext xmlns:c16="http://schemas.microsoft.com/office/drawing/2014/chart" uri="{C3380CC4-5D6E-409C-BE32-E72D297353CC}">
              <c16:uniqueId val="{00000000-D7A1-4A70-964D-C5EF3938C7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D7A1-4A70-964D-C5EF3938C7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46.98</c:v>
                </c:pt>
                <c:pt idx="1">
                  <c:v>48.62</c:v>
                </c:pt>
                <c:pt idx="2">
                  <c:v>46.01</c:v>
                </c:pt>
                <c:pt idx="3">
                  <c:v>46.13</c:v>
                </c:pt>
                <c:pt idx="4">
                  <c:v>47.49</c:v>
                </c:pt>
              </c:numCache>
            </c:numRef>
          </c:val>
          <c:extLst>
            <c:ext xmlns:c16="http://schemas.microsoft.com/office/drawing/2014/chart" uri="{C3380CC4-5D6E-409C-BE32-E72D297353CC}">
              <c16:uniqueId val="{00000000-57A8-492C-B205-A4CC5FAD50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57A8-492C-B205-A4CC5FAD50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17.100000000000001</c:v>
                </c:pt>
                <c:pt idx="1">
                  <c:v>17.809999999999999</c:v>
                </c:pt>
                <c:pt idx="2">
                  <c:v>26.64</c:v>
                </c:pt>
                <c:pt idx="3">
                  <c:v>30.77</c:v>
                </c:pt>
                <c:pt idx="4">
                  <c:v>32.99</c:v>
                </c:pt>
              </c:numCache>
            </c:numRef>
          </c:val>
          <c:extLst>
            <c:ext xmlns:c16="http://schemas.microsoft.com/office/drawing/2014/chart" uri="{C3380CC4-5D6E-409C-BE32-E72D297353CC}">
              <c16:uniqueId val="{00000000-472C-4010-BA95-ECCA1D4338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72C-4010-BA95-ECCA1D4338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06-4588-89C4-E669270353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BA06-4588-89C4-E669270353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407.58</c:v>
                </c:pt>
                <c:pt idx="1">
                  <c:v>326.32</c:v>
                </c:pt>
                <c:pt idx="2">
                  <c:v>526.61</c:v>
                </c:pt>
                <c:pt idx="3">
                  <c:v>768.05</c:v>
                </c:pt>
                <c:pt idx="4">
                  <c:v>802.5</c:v>
                </c:pt>
              </c:numCache>
            </c:numRef>
          </c:val>
          <c:extLst>
            <c:ext xmlns:c16="http://schemas.microsoft.com/office/drawing/2014/chart" uri="{C3380CC4-5D6E-409C-BE32-E72D297353CC}">
              <c16:uniqueId val="{00000000-A0D9-4160-9F49-E45416DA0F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A0D9-4160-9F49-E45416DA0F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308.06</c:v>
                </c:pt>
                <c:pt idx="1">
                  <c:v>296.58</c:v>
                </c:pt>
                <c:pt idx="2">
                  <c:v>293.43</c:v>
                </c:pt>
                <c:pt idx="3">
                  <c:v>279.81</c:v>
                </c:pt>
                <c:pt idx="4">
                  <c:v>266.87</c:v>
                </c:pt>
              </c:numCache>
            </c:numRef>
          </c:val>
          <c:extLst>
            <c:ext xmlns:c16="http://schemas.microsoft.com/office/drawing/2014/chart" uri="{C3380CC4-5D6E-409C-BE32-E72D297353CC}">
              <c16:uniqueId val="{00000000-282F-4FFD-B342-DDDDE70255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282F-4FFD-B342-DDDDE70255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101.74</c:v>
                </c:pt>
                <c:pt idx="1">
                  <c:v>113.89</c:v>
                </c:pt>
                <c:pt idx="2">
                  <c:v>112.86</c:v>
                </c:pt>
                <c:pt idx="3">
                  <c:v>120.89</c:v>
                </c:pt>
                <c:pt idx="4">
                  <c:v>119.48</c:v>
                </c:pt>
              </c:numCache>
            </c:numRef>
          </c:val>
          <c:extLst>
            <c:ext xmlns:c16="http://schemas.microsoft.com/office/drawing/2014/chart" uri="{C3380CC4-5D6E-409C-BE32-E72D297353CC}">
              <c16:uniqueId val="{00000000-ADE5-410F-83D3-7A94A3ADB43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ADE5-410F-83D3-7A94A3ADB43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183.95</c:v>
                </c:pt>
                <c:pt idx="1">
                  <c:v>164.74</c:v>
                </c:pt>
                <c:pt idx="2">
                  <c:v>166.26</c:v>
                </c:pt>
                <c:pt idx="3">
                  <c:v>153.12</c:v>
                </c:pt>
                <c:pt idx="4">
                  <c:v>155.66999999999999</c:v>
                </c:pt>
              </c:numCache>
            </c:numRef>
          </c:val>
          <c:extLst>
            <c:ext xmlns:c16="http://schemas.microsoft.com/office/drawing/2014/chart" uri="{C3380CC4-5D6E-409C-BE32-E72D297353CC}">
              <c16:uniqueId val="{00000000-1009-45A4-A012-2A5FE64D40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009-45A4-A012-2A5FE64D40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釜石市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31413</v>
      </c>
      <c r="AM8" s="45"/>
      <c r="AN8" s="45"/>
      <c r="AO8" s="45"/>
      <c r="AP8" s="45"/>
      <c r="AQ8" s="45"/>
      <c r="AR8" s="45"/>
      <c r="AS8" s="45"/>
      <c r="AT8" s="46">
        <f>データ!$S$6</f>
        <v>440.35</v>
      </c>
      <c r="AU8" s="47"/>
      <c r="AV8" s="47"/>
      <c r="AW8" s="47"/>
      <c r="AX8" s="47"/>
      <c r="AY8" s="47"/>
      <c r="AZ8" s="47"/>
      <c r="BA8" s="47"/>
      <c r="BB8" s="48">
        <f>データ!$T$6</f>
        <v>71.34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83.05</v>
      </c>
      <c r="J10" s="47"/>
      <c r="K10" s="47"/>
      <c r="L10" s="47"/>
      <c r="M10" s="47"/>
      <c r="N10" s="47"/>
      <c r="O10" s="81"/>
      <c r="P10" s="48">
        <f>データ!$P$6</f>
        <v>99.17</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30773</v>
      </c>
      <c r="AM10" s="45"/>
      <c r="AN10" s="45"/>
      <c r="AO10" s="45"/>
      <c r="AP10" s="45"/>
      <c r="AQ10" s="45"/>
      <c r="AR10" s="45"/>
      <c r="AS10" s="45"/>
      <c r="AT10" s="46">
        <f>データ!$V$6</f>
        <v>20.39</v>
      </c>
      <c r="AU10" s="47"/>
      <c r="AV10" s="47"/>
      <c r="AW10" s="47"/>
      <c r="AX10" s="47"/>
      <c r="AY10" s="47"/>
      <c r="AZ10" s="47"/>
      <c r="BA10" s="47"/>
      <c r="BB10" s="48">
        <f>データ!$W$6</f>
        <v>1509.22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pK0h2Vtk/tgJNggCokEmQzhsBJom0HD+mB3HcdeX8HGk9w+x4A3ZFQKyiM+6FtE+Y7eUYR+FIgZXYBD3icgag==" saltValue="/ARwkay/J6rbelsl3wz8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32115</v>
      </c>
      <c r="D6" s="20">
        <f t="shared" si="3"/>
        <v>46</v>
      </c>
      <c r="E6" s="20">
        <f t="shared" si="3"/>
        <v>1</v>
      </c>
      <c r="F6" s="20">
        <f t="shared" si="3"/>
        <v>0</v>
      </c>
      <c r="G6" s="20">
        <f t="shared" si="3"/>
        <v>1</v>
      </c>
      <c r="H6" s="20" t="str">
        <f t="shared" si="3"/>
        <v>岩手県　釜石市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83.05</v>
      </c>
      <c r="P6" s="21">
        <f t="shared" si="3"/>
        <v>99.17</v>
      </c>
      <c r="Q6" s="21">
        <f t="shared" si="3"/>
        <v>3080</v>
      </c>
      <c r="R6" s="21">
        <f t="shared" si="3"/>
        <v>31413</v>
      </c>
      <c r="S6" s="21">
        <f t="shared" si="3"/>
        <v>440.35</v>
      </c>
      <c r="T6" s="21">
        <f t="shared" si="3"/>
        <v>71.34</v>
      </c>
      <c r="U6" s="21">
        <f t="shared" si="3"/>
        <v>30773</v>
      </c>
      <c r="V6" s="21">
        <f t="shared" si="3"/>
        <v>20.39</v>
      </c>
      <c r="W6" s="21">
        <f t="shared" si="3"/>
        <v>1509.22</v>
      </c>
      <c r="X6" s="22">
        <f>IF(X7="",NA(),X7)</f>
        <v>104.94</v>
      </c>
      <c r="Y6" s="22">
        <f t="shared" ref="Y6:AG6" si="4">IF(Y7="",NA(),Y7)</f>
        <v>116.61</v>
      </c>
      <c r="Z6" s="22">
        <f t="shared" si="4"/>
        <v>114.92</v>
      </c>
      <c r="AA6" s="22">
        <f t="shared" si="4"/>
        <v>121.35</v>
      </c>
      <c r="AB6" s="22">
        <f t="shared" si="4"/>
        <v>119.43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407.58</v>
      </c>
      <c r="AU6" s="22">
        <f t="shared" ref="AU6:BC6" si="6">IF(AU7="",NA(),AU7)</f>
        <v>326.32</v>
      </c>
      <c r="AV6" s="22">
        <f t="shared" si="6"/>
        <v>526.61</v>
      </c>
      <c r="AW6" s="22">
        <f t="shared" si="6"/>
        <v>768.05</v>
      </c>
      <c r="AX6" s="22">
        <f t="shared" si="6"/>
        <v>802.5</v>
      </c>
      <c r="AY6" s="22">
        <f t="shared" si="6"/>
        <v>357.34</v>
      </c>
      <c r="AZ6" s="22">
        <f t="shared" si="6"/>
        <v>366.03</v>
      </c>
      <c r="BA6" s="22">
        <f t="shared" si="6"/>
        <v>365.18</v>
      </c>
      <c r="BB6" s="22">
        <f t="shared" si="6"/>
        <v>327.77</v>
      </c>
      <c r="BC6" s="22">
        <f t="shared" si="6"/>
        <v>338.02</v>
      </c>
      <c r="BD6" s="21" t="str">
        <f>IF(BD7="","",IF(BD7="-","【-】","【"&amp;SUBSTITUTE(TEXT(BD7,"#,##0.00"),"-","△")&amp;"】"))</f>
        <v>【261.51】</v>
      </c>
      <c r="BE6" s="22">
        <f>IF(BE7="",NA(),BE7)</f>
        <v>308.06</v>
      </c>
      <c r="BF6" s="22">
        <f t="shared" ref="BF6:BN6" si="7">IF(BF7="",NA(),BF7)</f>
        <v>296.58</v>
      </c>
      <c r="BG6" s="22">
        <f t="shared" si="7"/>
        <v>293.43</v>
      </c>
      <c r="BH6" s="22">
        <f t="shared" si="7"/>
        <v>279.81</v>
      </c>
      <c r="BI6" s="22">
        <f t="shared" si="7"/>
        <v>266.87</v>
      </c>
      <c r="BJ6" s="22">
        <f t="shared" si="7"/>
        <v>373.69</v>
      </c>
      <c r="BK6" s="22">
        <f t="shared" si="7"/>
        <v>370.12</v>
      </c>
      <c r="BL6" s="22">
        <f t="shared" si="7"/>
        <v>371.65</v>
      </c>
      <c r="BM6" s="22">
        <f t="shared" si="7"/>
        <v>397.1</v>
      </c>
      <c r="BN6" s="22">
        <f t="shared" si="7"/>
        <v>379.91</v>
      </c>
      <c r="BO6" s="21" t="str">
        <f>IF(BO7="","",IF(BO7="-","【-】","【"&amp;SUBSTITUTE(TEXT(BO7,"#,##0.00"),"-","△")&amp;"】"))</f>
        <v>【265.16】</v>
      </c>
      <c r="BP6" s="22">
        <f>IF(BP7="",NA(),BP7)</f>
        <v>101.74</v>
      </c>
      <c r="BQ6" s="22">
        <f t="shared" ref="BQ6:BY6" si="8">IF(BQ7="",NA(),BQ7)</f>
        <v>113.89</v>
      </c>
      <c r="BR6" s="22">
        <f t="shared" si="8"/>
        <v>112.86</v>
      </c>
      <c r="BS6" s="22">
        <f t="shared" si="8"/>
        <v>120.89</v>
      </c>
      <c r="BT6" s="22">
        <f t="shared" si="8"/>
        <v>119.48</v>
      </c>
      <c r="BU6" s="22">
        <f t="shared" si="8"/>
        <v>99.87</v>
      </c>
      <c r="BV6" s="22">
        <f t="shared" si="8"/>
        <v>100.42</v>
      </c>
      <c r="BW6" s="22">
        <f t="shared" si="8"/>
        <v>98.77</v>
      </c>
      <c r="BX6" s="22">
        <f t="shared" si="8"/>
        <v>95.79</v>
      </c>
      <c r="BY6" s="22">
        <f t="shared" si="8"/>
        <v>98.3</v>
      </c>
      <c r="BZ6" s="21" t="str">
        <f>IF(BZ7="","",IF(BZ7="-","【-】","【"&amp;SUBSTITUTE(TEXT(BZ7,"#,##0.00"),"-","△")&amp;"】"))</f>
        <v>【102.35】</v>
      </c>
      <c r="CA6" s="22">
        <f>IF(CA7="",NA(),CA7)</f>
        <v>183.95</v>
      </c>
      <c r="CB6" s="22">
        <f t="shared" ref="CB6:CJ6" si="9">IF(CB7="",NA(),CB7)</f>
        <v>164.74</v>
      </c>
      <c r="CC6" s="22">
        <f t="shared" si="9"/>
        <v>166.26</v>
      </c>
      <c r="CD6" s="22">
        <f t="shared" si="9"/>
        <v>153.12</v>
      </c>
      <c r="CE6" s="22">
        <f t="shared" si="9"/>
        <v>155.66999999999999</v>
      </c>
      <c r="CF6" s="22">
        <f t="shared" si="9"/>
        <v>171.81</v>
      </c>
      <c r="CG6" s="22">
        <f t="shared" si="9"/>
        <v>171.67</v>
      </c>
      <c r="CH6" s="22">
        <f t="shared" si="9"/>
        <v>173.67</v>
      </c>
      <c r="CI6" s="22">
        <f t="shared" si="9"/>
        <v>171.13</v>
      </c>
      <c r="CJ6" s="22">
        <f t="shared" si="9"/>
        <v>173.7</v>
      </c>
      <c r="CK6" s="21" t="str">
        <f>IF(CK7="","",IF(CK7="-","【-】","【"&amp;SUBSTITUTE(TEXT(CK7,"#,##0.00"),"-","△")&amp;"】"))</f>
        <v>【167.74】</v>
      </c>
      <c r="CL6" s="22">
        <f>IF(CL7="",NA(),CL7)</f>
        <v>53.3</v>
      </c>
      <c r="CM6" s="22">
        <f t="shared" ref="CM6:CU6" si="10">IF(CM7="",NA(),CM7)</f>
        <v>47.23</v>
      </c>
      <c r="CN6" s="22">
        <f t="shared" si="10"/>
        <v>45.17</v>
      </c>
      <c r="CO6" s="22">
        <f t="shared" si="10"/>
        <v>42.14</v>
      </c>
      <c r="CP6" s="22">
        <f t="shared" si="10"/>
        <v>42.73</v>
      </c>
      <c r="CQ6" s="22">
        <f t="shared" si="10"/>
        <v>60.03</v>
      </c>
      <c r="CR6" s="22">
        <f t="shared" si="10"/>
        <v>59.74</v>
      </c>
      <c r="CS6" s="22">
        <f t="shared" si="10"/>
        <v>59.67</v>
      </c>
      <c r="CT6" s="22">
        <f t="shared" si="10"/>
        <v>60.12</v>
      </c>
      <c r="CU6" s="22">
        <f t="shared" si="10"/>
        <v>60.34</v>
      </c>
      <c r="CV6" s="21" t="str">
        <f>IF(CV7="","",IF(CV7="-","【-】","【"&amp;SUBSTITUTE(TEXT(CV7,"#,##0.00"),"-","△")&amp;"】"))</f>
        <v>【60.29】</v>
      </c>
      <c r="CW6" s="22">
        <f>IF(CW7="",NA(),CW7)</f>
        <v>71.25</v>
      </c>
      <c r="CX6" s="22">
        <f t="shared" ref="CX6:DF6" si="11">IF(CX7="",NA(),CX7)</f>
        <v>78.69</v>
      </c>
      <c r="CY6" s="22">
        <f t="shared" si="11"/>
        <v>78.010000000000005</v>
      </c>
      <c r="CZ6" s="22">
        <f t="shared" si="11"/>
        <v>83.4</v>
      </c>
      <c r="DA6" s="22">
        <f t="shared" si="11"/>
        <v>79.81</v>
      </c>
      <c r="DB6" s="22">
        <f t="shared" si="11"/>
        <v>84.81</v>
      </c>
      <c r="DC6" s="22">
        <f t="shared" si="11"/>
        <v>84.8</v>
      </c>
      <c r="DD6" s="22">
        <f t="shared" si="11"/>
        <v>84.6</v>
      </c>
      <c r="DE6" s="22">
        <f t="shared" si="11"/>
        <v>84.24</v>
      </c>
      <c r="DF6" s="22">
        <f t="shared" si="11"/>
        <v>84.19</v>
      </c>
      <c r="DG6" s="21" t="str">
        <f>IF(DG7="","",IF(DG7="-","【-】","【"&amp;SUBSTITUTE(TEXT(DG7,"#,##0.00"),"-","△")&amp;"】"))</f>
        <v>【90.12】</v>
      </c>
      <c r="DH6" s="22">
        <f>IF(DH7="",NA(),DH7)</f>
        <v>46.98</v>
      </c>
      <c r="DI6" s="22">
        <f t="shared" ref="DI6:DQ6" si="12">IF(DI7="",NA(),DI7)</f>
        <v>48.62</v>
      </c>
      <c r="DJ6" s="22">
        <f t="shared" si="12"/>
        <v>46.01</v>
      </c>
      <c r="DK6" s="22">
        <f t="shared" si="12"/>
        <v>46.13</v>
      </c>
      <c r="DL6" s="22">
        <f t="shared" si="12"/>
        <v>47.49</v>
      </c>
      <c r="DM6" s="22">
        <f t="shared" si="12"/>
        <v>47.28</v>
      </c>
      <c r="DN6" s="22">
        <f t="shared" si="12"/>
        <v>47.66</v>
      </c>
      <c r="DO6" s="22">
        <f t="shared" si="12"/>
        <v>48.17</v>
      </c>
      <c r="DP6" s="22">
        <f t="shared" si="12"/>
        <v>48.83</v>
      </c>
      <c r="DQ6" s="22">
        <f t="shared" si="12"/>
        <v>49.96</v>
      </c>
      <c r="DR6" s="21" t="str">
        <f>IF(DR7="","",IF(DR7="-","【-】","【"&amp;SUBSTITUTE(TEXT(DR7,"#,##0.00"),"-","△")&amp;"】"))</f>
        <v>【50.88】</v>
      </c>
      <c r="DS6" s="22">
        <f>IF(DS7="",NA(),DS7)</f>
        <v>17.100000000000001</v>
      </c>
      <c r="DT6" s="22">
        <f t="shared" ref="DT6:EB6" si="13">IF(DT7="",NA(),DT7)</f>
        <v>17.809999999999999</v>
      </c>
      <c r="DU6" s="22">
        <f t="shared" si="13"/>
        <v>26.64</v>
      </c>
      <c r="DV6" s="22">
        <f t="shared" si="13"/>
        <v>30.77</v>
      </c>
      <c r="DW6" s="22">
        <f t="shared" si="13"/>
        <v>32.99</v>
      </c>
      <c r="DX6" s="22">
        <f t="shared" si="13"/>
        <v>12.19</v>
      </c>
      <c r="DY6" s="22">
        <f t="shared" si="13"/>
        <v>15.1</v>
      </c>
      <c r="DZ6" s="22">
        <f t="shared" si="13"/>
        <v>17.12</v>
      </c>
      <c r="EA6" s="22">
        <f t="shared" si="13"/>
        <v>18.18</v>
      </c>
      <c r="EB6" s="22">
        <f t="shared" si="13"/>
        <v>19.32</v>
      </c>
      <c r="EC6" s="21" t="str">
        <f>IF(EC7="","",IF(EC7="-","【-】","【"&amp;SUBSTITUTE(TEXT(EC7,"#,##0.00"),"-","△")&amp;"】"))</f>
        <v>【22.30】</v>
      </c>
      <c r="ED6" s="22">
        <f>IF(ED7="",NA(),ED7)</f>
        <v>1.91</v>
      </c>
      <c r="EE6" s="22">
        <f t="shared" ref="EE6:EM6" si="14">IF(EE7="",NA(),EE7)</f>
        <v>0.17</v>
      </c>
      <c r="EF6" s="22">
        <f t="shared" si="14"/>
        <v>7.45</v>
      </c>
      <c r="EG6" s="22">
        <f t="shared" si="14"/>
        <v>2.93</v>
      </c>
      <c r="EH6" s="22">
        <f t="shared" si="14"/>
        <v>1.18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32115</v>
      </c>
      <c r="D7" s="24">
        <v>46</v>
      </c>
      <c r="E7" s="24">
        <v>1</v>
      </c>
      <c r="F7" s="24">
        <v>0</v>
      </c>
      <c r="G7" s="24">
        <v>1</v>
      </c>
      <c r="H7" s="24" t="s">
        <v>93</v>
      </c>
      <c r="I7" s="24" t="s">
        <v>94</v>
      </c>
      <c r="J7" s="24" t="s">
        <v>95</v>
      </c>
      <c r="K7" s="24" t="s">
        <v>96</v>
      </c>
      <c r="L7" s="24" t="s">
        <v>97</v>
      </c>
      <c r="M7" s="24" t="s">
        <v>98</v>
      </c>
      <c r="N7" s="25" t="s">
        <v>99</v>
      </c>
      <c r="O7" s="25">
        <v>83.05</v>
      </c>
      <c r="P7" s="25">
        <v>99.17</v>
      </c>
      <c r="Q7" s="25">
        <v>3080</v>
      </c>
      <c r="R7" s="25">
        <v>31413</v>
      </c>
      <c r="S7" s="25">
        <v>440.35</v>
      </c>
      <c r="T7" s="25">
        <v>71.34</v>
      </c>
      <c r="U7" s="25">
        <v>30773</v>
      </c>
      <c r="V7" s="25">
        <v>20.39</v>
      </c>
      <c r="W7" s="25">
        <v>1509.22</v>
      </c>
      <c r="X7" s="25">
        <v>104.94</v>
      </c>
      <c r="Y7" s="25">
        <v>116.61</v>
      </c>
      <c r="Z7" s="25">
        <v>114.92</v>
      </c>
      <c r="AA7" s="25">
        <v>121.35</v>
      </c>
      <c r="AB7" s="25">
        <v>119.43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407.58</v>
      </c>
      <c r="AU7" s="25">
        <v>326.32</v>
      </c>
      <c r="AV7" s="25">
        <v>526.61</v>
      </c>
      <c r="AW7" s="25">
        <v>768.05</v>
      </c>
      <c r="AX7" s="25">
        <v>802.5</v>
      </c>
      <c r="AY7" s="25">
        <v>357.34</v>
      </c>
      <c r="AZ7" s="25">
        <v>366.03</v>
      </c>
      <c r="BA7" s="25">
        <v>365.18</v>
      </c>
      <c r="BB7" s="25">
        <v>327.77</v>
      </c>
      <c r="BC7" s="25">
        <v>338.02</v>
      </c>
      <c r="BD7" s="25">
        <v>261.51</v>
      </c>
      <c r="BE7" s="25">
        <v>308.06</v>
      </c>
      <c r="BF7" s="25">
        <v>296.58</v>
      </c>
      <c r="BG7" s="25">
        <v>293.43</v>
      </c>
      <c r="BH7" s="25">
        <v>279.81</v>
      </c>
      <c r="BI7" s="25">
        <v>266.87</v>
      </c>
      <c r="BJ7" s="25">
        <v>373.69</v>
      </c>
      <c r="BK7" s="25">
        <v>370.12</v>
      </c>
      <c r="BL7" s="25">
        <v>371.65</v>
      </c>
      <c r="BM7" s="25">
        <v>397.1</v>
      </c>
      <c r="BN7" s="25">
        <v>379.91</v>
      </c>
      <c r="BO7" s="25">
        <v>265.16000000000003</v>
      </c>
      <c r="BP7" s="25">
        <v>101.74</v>
      </c>
      <c r="BQ7" s="25">
        <v>113.89</v>
      </c>
      <c r="BR7" s="25">
        <v>112.86</v>
      </c>
      <c r="BS7" s="25">
        <v>120.89</v>
      </c>
      <c r="BT7" s="25">
        <v>119.48</v>
      </c>
      <c r="BU7" s="25">
        <v>99.87</v>
      </c>
      <c r="BV7" s="25">
        <v>100.42</v>
      </c>
      <c r="BW7" s="25">
        <v>98.77</v>
      </c>
      <c r="BX7" s="25">
        <v>95.79</v>
      </c>
      <c r="BY7" s="25">
        <v>98.3</v>
      </c>
      <c r="BZ7" s="25">
        <v>102.35</v>
      </c>
      <c r="CA7" s="25">
        <v>183.95</v>
      </c>
      <c r="CB7" s="25">
        <v>164.74</v>
      </c>
      <c r="CC7" s="25">
        <v>166.26</v>
      </c>
      <c r="CD7" s="25">
        <v>153.12</v>
      </c>
      <c r="CE7" s="25">
        <v>155.66999999999999</v>
      </c>
      <c r="CF7" s="25">
        <v>171.81</v>
      </c>
      <c r="CG7" s="25">
        <v>171.67</v>
      </c>
      <c r="CH7" s="25">
        <v>173.67</v>
      </c>
      <c r="CI7" s="25">
        <v>171.13</v>
      </c>
      <c r="CJ7" s="25">
        <v>173.7</v>
      </c>
      <c r="CK7" s="25">
        <v>167.74</v>
      </c>
      <c r="CL7" s="25">
        <v>53.3</v>
      </c>
      <c r="CM7" s="25">
        <v>47.23</v>
      </c>
      <c r="CN7" s="25">
        <v>45.17</v>
      </c>
      <c r="CO7" s="25">
        <v>42.14</v>
      </c>
      <c r="CP7" s="25">
        <v>42.73</v>
      </c>
      <c r="CQ7" s="25">
        <v>60.03</v>
      </c>
      <c r="CR7" s="25">
        <v>59.74</v>
      </c>
      <c r="CS7" s="25">
        <v>59.67</v>
      </c>
      <c r="CT7" s="25">
        <v>60.12</v>
      </c>
      <c r="CU7" s="25">
        <v>60.34</v>
      </c>
      <c r="CV7" s="25">
        <v>60.29</v>
      </c>
      <c r="CW7" s="25">
        <v>71.25</v>
      </c>
      <c r="CX7" s="25">
        <v>78.69</v>
      </c>
      <c r="CY7" s="25">
        <v>78.010000000000005</v>
      </c>
      <c r="CZ7" s="25">
        <v>83.4</v>
      </c>
      <c r="DA7" s="25">
        <v>79.81</v>
      </c>
      <c r="DB7" s="25">
        <v>84.81</v>
      </c>
      <c r="DC7" s="25">
        <v>84.8</v>
      </c>
      <c r="DD7" s="25">
        <v>84.6</v>
      </c>
      <c r="DE7" s="25">
        <v>84.24</v>
      </c>
      <c r="DF7" s="25">
        <v>84.19</v>
      </c>
      <c r="DG7" s="25">
        <v>90.12</v>
      </c>
      <c r="DH7" s="25">
        <v>46.98</v>
      </c>
      <c r="DI7" s="25">
        <v>48.62</v>
      </c>
      <c r="DJ7" s="25">
        <v>46.01</v>
      </c>
      <c r="DK7" s="25">
        <v>46.13</v>
      </c>
      <c r="DL7" s="25">
        <v>47.49</v>
      </c>
      <c r="DM7" s="25">
        <v>47.28</v>
      </c>
      <c r="DN7" s="25">
        <v>47.66</v>
      </c>
      <c r="DO7" s="25">
        <v>48.17</v>
      </c>
      <c r="DP7" s="25">
        <v>48.83</v>
      </c>
      <c r="DQ7" s="25">
        <v>49.96</v>
      </c>
      <c r="DR7" s="25">
        <v>50.88</v>
      </c>
      <c r="DS7" s="25">
        <v>17.100000000000001</v>
      </c>
      <c r="DT7" s="25">
        <v>17.809999999999999</v>
      </c>
      <c r="DU7" s="25">
        <v>26.64</v>
      </c>
      <c r="DV7" s="25">
        <v>30.77</v>
      </c>
      <c r="DW7" s="25">
        <v>32.99</v>
      </c>
      <c r="DX7" s="25">
        <v>12.19</v>
      </c>
      <c r="DY7" s="25">
        <v>15.1</v>
      </c>
      <c r="DZ7" s="25">
        <v>17.12</v>
      </c>
      <c r="EA7" s="25">
        <v>18.18</v>
      </c>
      <c r="EB7" s="25">
        <v>19.32</v>
      </c>
      <c r="EC7" s="25">
        <v>22.3</v>
      </c>
      <c r="ED7" s="25">
        <v>1.91</v>
      </c>
      <c r="EE7" s="25">
        <v>0.17</v>
      </c>
      <c r="EF7" s="25">
        <v>7.45</v>
      </c>
      <c r="EG7" s="25">
        <v>2.93</v>
      </c>
      <c r="EH7" s="25">
        <v>1.18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2023-01-19T23:50:25Z</cp:lastPrinted>
  <dcterms:created xsi:type="dcterms:W3CDTF">2022-12-01T00:52:40Z</dcterms:created>
  <dcterms:modified xsi:type="dcterms:W3CDTF">2023-01-20T00:22:22Z</dcterms:modified>
  <cp:category/>
</cp:coreProperties>
</file>