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5公表\確定版\09陸前高田市\"/>
    </mc:Choice>
  </mc:AlternateContent>
  <workbookProtection workbookAlgorithmName="SHA-512" workbookHashValue="PpyQMwncbvsVfMbbmnCD1O2X3Pw1/DJrlzCzaFKyKwQnmO61BB8Bu7Uc982E9daiV62RioPOt9MjJ4O9sNO72w==" workbookSaltValue="zo9p9zQJ4R1jGyGstrbL+Q==" workbookSpinCount="100000" lockStructure="1"/>
  <bookViews>
    <workbookView xWindow="0" yWindow="0" windowWidth="23040" windowHeight="9096"/>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P10" i="4"/>
  <c r="I10"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<sst xmlns="http://schemas.openxmlformats.org/spreadsheetml/2006/main" count="236" uniqueCount="120">
  <si>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</si>
  <si>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</si>
  <si>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</si>
  <si>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</si>
  <si>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</si>
  <si>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</si>
  <si>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</si>
  <si>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</si>
  <si>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</si>
  <si>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</si>
  <si>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</si>
  <si>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</si>
  <si>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</si>
  <si>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</si>
  <si>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</si>
  <si>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</si>
  <si>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</si>
  <si>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</si>
  <si>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</si>
  <si>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</si>
  <si>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</si>
  <si>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</si>
  <si>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</si>
  <si>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</si>
  <si>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</si>
  <si>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</si>
  <si>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</si>
  <si>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</si>
  <si>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</si>
  <si>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</si>
  <si>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</si>
  <si>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</si>
  <si>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</si>
  <si>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</si>
  <si>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</si>
  <si>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</si>
  <si>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</si>
  <si>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</si>
  <si>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</si>
  <si>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</si>
  <si>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</si>
  <si>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</si>
  <si>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</si>
  <si>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</si>
  <si>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</si>
  <si>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</si>
  <si>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</si>
  <si>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</si>
  <si>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</si>
  <si>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</si>
  <si>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</si>
  <si>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</si>
  <si>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</si>
  <si>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</si>
  <si>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</si>
  <si>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</si>
  <si>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</si>
  <si>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</si>
  <si>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</si>
  <si>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</si>
  <si>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</si>
  <si>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</si>
  <si>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</si>
  <si>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</si>
  <si>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</si>
  <si>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</si>
  <si>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</si>
  <si>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</si>
  <si>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</si>
  <si>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</si>
  <si>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</si>
  <si>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</si>
  <si>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</si>
  <si>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</si>
  <si>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</si>
  <si>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</si>
  <si>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</si>
  <si>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</si>
  <si>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</si>
  <si>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</si>
  <si>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</si>
  <si>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</si>
  <si>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</si>
  <si>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</si>
  <si>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</si>
  <si>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</si>
  <si>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</si>
  <si>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</si>
  <si>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</si>
  <si>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</si>
  <si>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</si>
  <si>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</si>
  <si>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</si>
  <si>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</si>
  <si>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</si>
  <si>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</si>
  <si>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</si>
  <si>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</si>
  <si>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</si>
  <si>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</si>
  <si>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</si>
  <si>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</si>
  <si>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</si>
  <si>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</si>
  <si>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</si>
  <si>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</si>
  <si>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</si>
  <si>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</si>
  <si>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</si>
  <si>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</si>
  <si>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</si>
  <si>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</si>
  <si>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</si>
  <si>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</si>
  <si>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</si>
  <si>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</si>
  <si>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</si>
  <si>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処理場と管渠は、津波被害からの復旧から間もないものが多いが、津波による被災を受けない施設が20年程経過した施設がある。老朽化に伴う更新は、十数年後の見込みだが、更新時期が重なり、多大な予算や財源が必要とならないよう、更新時期を適切に判断する必要がある。</t>
  </si>
  <si>
    <t>　漁業集落排水事業の整備は、津波被害からの復旧を含め一段落したことから、今後は主に維持管理業務を行っていくことになる。今後も継続して安定したサービスを提供し、健全経営を続けていくためには、維持管理費や建設改良費等に係る経費の削減はもとより、既存住宅への接続促進等、水洗化率の向上の取り組みを行っていく。
　また、地形的に不利な地域での事業であることから、費用対効果を含めた施設管理、又営業形態を検討する必要がある。</t>
    <rPh sb="1" eb="3">
      <t>ギョギョウ</t>
    </rPh>
    <rPh sb="156" eb="159">
      <t>チケイテキ</t>
    </rPh>
    <rPh sb="160" eb="162">
      <t>フリ</t>
    </rPh>
    <rPh sb="163" eb="165">
      <t>チイキ</t>
    </rPh>
    <rPh sb="167" eb="169">
      <t>ジギョウ</t>
    </rPh>
    <rPh sb="177" eb="179">
      <t>ヒヨウ</t>
    </rPh>
    <rPh sb="179" eb="182">
      <t>タイコウカ</t>
    </rPh>
    <rPh sb="183" eb="184">
      <t>フク</t>
    </rPh>
    <rPh sb="186" eb="188">
      <t>シセツ</t>
    </rPh>
    <rPh sb="188" eb="190">
      <t>カンリ</t>
    </rPh>
    <rPh sb="191" eb="192">
      <t>マタ</t>
    </rPh>
    <rPh sb="192" eb="194">
      <t>エイギョウ</t>
    </rPh>
    <rPh sb="194" eb="196">
      <t>ケイタイ</t>
    </rPh>
    <rPh sb="197" eb="199">
      <t>ケントウ</t>
    </rPh>
    <rPh sb="201" eb="203">
      <t>ヒツヨウ</t>
    </rPh>
    <phoneticPr fontId="4"/>
  </si>
  <si>
    <r>
      <t>①　収益的収支比率
　使用料収入は前年度から若干減少しているが、一般会計繰入金が増加したことで、総収益が増加したが、維持管理費用の増加が総収益の増加より下回ったため前年度より上昇しており、比率も100％を超えている。
④　企業債残高対事業規模比率
　新規の建設事業が無く、新規の借入も抑制しているため、今後も企業債残高は減少しており、類似団体と比較しても企業債残高は少ない状況である。
⑤　経費回収率
　類似団体より高い水準を維持しているが、使用料収入のみでは経費を賄えず、他会計からの繰入金に依存している。
⑥　汚水処理原価
　前年度に比べ有収水量が減少したが、汚水処理費が増加したため前年度と比較し、原価は増加しているしている。
⑦　施設利用率
　晴天時の一日平均処理水量が若干増加したことにより利用率が</t>
    </r>
    <r>
      <rPr>
        <sz val="11"/>
        <rFont val="ＭＳ ゴシック"/>
        <family val="3"/>
        <charset val="128"/>
      </rPr>
      <t>若干</t>
    </r>
    <r>
      <rPr>
        <sz val="11"/>
        <color theme="1"/>
        <rFont val="ＭＳ ゴシック"/>
        <family val="3"/>
        <charset val="128"/>
      </rPr>
      <t>増加しているが、類似団体と比べ大きく下回っている。
⑧　水洗化率
　前年度まで区域内での水洗化率は毎年上昇していたが、区域内の人口減少により若干ではあるが減少した。また、類似団体より数値は低いため、今後も水洗化に係る啓発活動を行う。</t>
    </r>
    <rPh sb="17" eb="19">
      <t>ゼンネン</t>
    </rPh>
    <rPh sb="19" eb="20">
      <t>ド</t>
    </rPh>
    <rPh sb="22" eb="24">
      <t>ジャッカン</t>
    </rPh>
    <rPh sb="24" eb="26">
      <t>ゲンショウ</t>
    </rPh>
    <rPh sb="32" eb="34">
      <t>イッパン</t>
    </rPh>
    <rPh sb="34" eb="36">
      <t>カイケイ</t>
    </rPh>
    <rPh sb="36" eb="39">
      <t>クリイレキン</t>
    </rPh>
    <rPh sb="40" eb="42">
      <t>ゾウカ</t>
    </rPh>
    <rPh sb="48" eb="51">
      <t>ソウシュウエキ</t>
    </rPh>
    <rPh sb="52" eb="54">
      <t>ゾウカ</t>
    </rPh>
    <rPh sb="65" eb="67">
      <t>ゾウカ</t>
    </rPh>
    <rPh sb="68" eb="71">
      <t>ソウシュウエキ</t>
    </rPh>
    <rPh sb="72" eb="74">
      <t>ゾウカ</t>
    </rPh>
    <rPh sb="76" eb="78">
      <t>シタマワ</t>
    </rPh>
    <rPh sb="82" eb="85">
      <t>ゼンネンド</t>
    </rPh>
    <rPh sb="87" eb="89">
      <t>ジョウショウ</t>
    </rPh>
    <rPh sb="94" eb="96">
      <t>ヒリツ</t>
    </rPh>
    <rPh sb="102" eb="103">
      <t>コ</t>
    </rPh>
    <rPh sb="167" eb="169">
      <t>ルイジ</t>
    </rPh>
    <rPh sb="169" eb="171">
      <t>ダンタイ</t>
    </rPh>
    <rPh sb="172" eb="174">
      <t>ヒカク</t>
    </rPh>
    <rPh sb="177" eb="180">
      <t>キギョウサイ</t>
    </rPh>
    <rPh sb="180" eb="182">
      <t>ザンダカ</t>
    </rPh>
    <rPh sb="183" eb="184">
      <t>スク</t>
    </rPh>
    <rPh sb="186" eb="188">
      <t>ジョウキョウ</t>
    </rPh>
    <rPh sb="282" eb="284">
      <t>オスイ</t>
    </rPh>
    <rPh sb="284" eb="287">
      <t>ショリヒ</t>
    </rPh>
    <rPh sb="288" eb="290">
      <t>ゾウカ</t>
    </rPh>
    <rPh sb="298" eb="300">
      <t>ヒカク</t>
    </rPh>
    <rPh sb="302" eb="304">
      <t>ゲンカ</t>
    </rPh>
    <rPh sb="305" eb="307">
      <t>ゾウカ</t>
    </rPh>
    <rPh sb="326" eb="329">
      <t>セイテンジ</t>
    </rPh>
    <rPh sb="330" eb="332">
      <t>イチニチ</t>
    </rPh>
    <rPh sb="332" eb="334">
      <t>ヘイキン</t>
    </rPh>
    <rPh sb="334" eb="336">
      <t>ショリ</t>
    </rPh>
    <rPh sb="336" eb="338">
      <t>スイリョウ</t>
    </rPh>
    <rPh sb="339" eb="341">
      <t>ジャッカン</t>
    </rPh>
    <rPh sb="341" eb="343">
      <t>ゾウカ</t>
    </rPh>
    <rPh sb="350" eb="353">
      <t>リヨウリツ</t>
    </rPh>
    <rPh sb="354" eb="356">
      <t>ジャッカン</t>
    </rPh>
    <rPh sb="356" eb="358">
      <t>ゾウカ</t>
    </rPh>
    <rPh sb="364" eb="366">
      <t>ルイジ</t>
    </rPh>
    <rPh sb="366" eb="368">
      <t>ダンタイ</t>
    </rPh>
    <rPh sb="369" eb="370">
      <t>クラ</t>
    </rPh>
    <rPh sb="371" eb="372">
      <t>オオ</t>
    </rPh>
    <rPh sb="374" eb="376">
      <t>シタマワ</t>
    </rPh>
    <rPh sb="390" eb="393">
      <t>ゼンネンド</t>
    </rPh>
    <rPh sb="415" eb="418">
      <t>クイキナイ</t>
    </rPh>
    <rPh sb="419" eb="421">
      <t>ジンコウ</t>
    </rPh>
    <rPh sb="421" eb="423">
      <t>ゲンショウ</t>
    </rPh>
    <rPh sb="426" eb="428">
      <t>ジャッカン</t>
    </rPh>
    <rPh sb="433" eb="435">
      <t>ゲンショウ</t>
    </rPh>
    <rPh sb="441" eb="443">
      <t>ルイジ</t>
    </rPh>
    <rPh sb="443" eb="445">
      <t>ダンタイ</t>
    </rPh>
    <rPh sb="447" eb="449">
      <t>スウチ</t>
    </rPh>
    <rPh sb="450" eb="45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</si>
</sst>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2.5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D2-4D04-9BA3-C939B8DE5BD7}"/>
            </c:ext>
          </c:extLst>
        </c:ser>
        <c:dLbls>
          <c:showLegendKey val="0"/>
          <c:showVal val="0"/>
          <c:showCatName val="0"/>
          <c:showSerName val="0"/>
          <c:showPercent val="0"/>
          <c:showBubbleSize val="0"/>
        </c:dLbls>
        <c:gapWidth val="150"/>
        <c:axId val="209410304"/>
        <c:axId val="2094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0.01</c:v>
                </c:pt>
                <c:pt idx="3">
                  <c:v>1.6</c:v>
                </c:pt>
                <c:pt idx="4">
                  <c:v>0.01</c:v>
                </c:pt>
              </c:numCache>
            </c:numRef>
          </c:val>
          <c:smooth val="0"/>
          <c:extLst>
            <c:ext xmlns:c16="http://schemas.microsoft.com/office/drawing/2014/chart" uri="{C3380CC4-5D6E-409C-BE32-E72D297353CC}">
              <c16:uniqueId val="{00000001-1ED2-4D04-9BA3-C939B8DE5BD7}"/>
            </c:ext>
          </c:extLst>
        </c:ser>
        <c:dLbls>
          <c:showLegendKey val="0"/>
          <c:showVal val="0"/>
          <c:showCatName val="0"/>
          <c:showSerName val="0"/>
          <c:showPercent val="0"/>
          <c:showBubbleSize val="0"/>
        </c:dLbls>
        <c:marker val="1"/>
        <c:smooth val="0"/>
        <c:axId val="209410304"/>
        <c:axId val="209428864"/>
      </c:lineChart>
      <c:dateAx>
        <c:axId val="209410304"/>
        <c:scaling>
          <c:orientation val="minMax"/>
        </c:scaling>
        <c:delete val="1"/>
        <c:axPos val="b"/>
        <c:numFmt formatCode="&quot;H&quot;yy" sourceLinked="1"/>
        <c:majorTickMark val="none"/>
        <c:minorTickMark val="none"/>
        <c:tickLblPos val="none"/>
        <c:crossAx val="209428864"/>
        <c:crosses val="autoZero"/>
        <c:auto val="1"/>
        <c:lblOffset val="100"/>
        <c:baseTimeUnit val="years"/>
      </c:dateAx>
      <c:valAx>
        <c:axId val="209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20.079999999999998</c:v>
                </c:pt>
                <c:pt idx="1">
                  <c:v>17.25</c:v>
                </c:pt>
                <c:pt idx="2">
                  <c:v>20.89</c:v>
                </c:pt>
                <c:pt idx="3">
                  <c:v>21.43</c:v>
                </c:pt>
                <c:pt idx="4">
                  <c:v>21.56</c:v>
                </c:pt>
              </c:numCache>
            </c:numRef>
          </c:val>
          <c:extLst>
            <c:ext xmlns:c16="http://schemas.microsoft.com/office/drawing/2014/chart" uri="{C3380CC4-5D6E-409C-BE32-E72D297353CC}">
              <c16:uniqueId val="{00000000-31DA-419B-9A78-AFA5F1E1989C}"/>
            </c:ext>
          </c:extLst>
        </c:ser>
        <c:dLbls>
          <c:showLegendKey val="0"/>
          <c:showVal val="0"/>
          <c:showCatName val="0"/>
          <c:showSerName val="0"/>
          <c:showPercent val="0"/>
          <c:showBubbleSize val="0"/>
        </c:dLbls>
        <c:gapWidth val="150"/>
        <c:axId val="129640704"/>
        <c:axId val="1296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32.479999999999997</c:v>
                </c:pt>
                <c:pt idx="3">
                  <c:v>30.19</c:v>
                </c:pt>
                <c:pt idx="4">
                  <c:v>28.77</c:v>
                </c:pt>
              </c:numCache>
            </c:numRef>
          </c:val>
          <c:smooth val="0"/>
          <c:extLst>
            <c:ext xmlns:c16="http://schemas.microsoft.com/office/drawing/2014/chart" uri="{C3380CC4-5D6E-409C-BE32-E72D297353CC}">
              <c16:uniqueId val="{00000001-31DA-419B-9A78-AFA5F1E1989C}"/>
            </c:ext>
          </c:extLst>
        </c:ser>
        <c:dLbls>
          <c:showLegendKey val="0"/>
          <c:showVal val="0"/>
          <c:showCatName val="0"/>
          <c:showSerName val="0"/>
          <c:showPercent val="0"/>
          <c:showBubbleSize val="0"/>
        </c:dLbls>
        <c:marker val="1"/>
        <c:smooth val="0"/>
        <c:axId val="129640704"/>
        <c:axId val="129642880"/>
      </c:lineChart>
      <c:dateAx>
        <c:axId val="129640704"/>
        <c:scaling>
          <c:orientation val="minMax"/>
        </c:scaling>
        <c:delete val="1"/>
        <c:axPos val="b"/>
        <c:numFmt formatCode="&quot;H&quot;yy" sourceLinked="1"/>
        <c:majorTickMark val="none"/>
        <c:minorTickMark val="none"/>
        <c:tickLblPos val="none"/>
        <c:crossAx val="129642880"/>
        <c:crosses val="autoZero"/>
        <c:auto val="1"/>
        <c:lblOffset val="100"/>
        <c:baseTimeUnit val="years"/>
      </c:dateAx>
      <c:valAx>
        <c:axId val="1296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61.8</c:v>
                </c:pt>
                <c:pt idx="1">
                  <c:v>65.03</c:v>
                </c:pt>
                <c:pt idx="2">
                  <c:v>71.13</c:v>
                </c:pt>
                <c:pt idx="3">
                  <c:v>73.900000000000006</c:v>
                </c:pt>
                <c:pt idx="4">
                  <c:v>73.41</c:v>
                </c:pt>
              </c:numCache>
            </c:numRef>
          </c:val>
          <c:extLst>
            <c:ext xmlns:c16="http://schemas.microsoft.com/office/drawing/2014/chart" uri="{C3380CC4-5D6E-409C-BE32-E72D297353CC}">
              <c16:uniqueId val="{00000000-A644-4F6F-A9F5-5BECF4FCA64C}"/>
            </c:ext>
          </c:extLst>
        </c:ser>
        <c:dLbls>
          <c:showLegendKey val="0"/>
          <c:showVal val="0"/>
          <c:showCatName val="0"/>
          <c:showSerName val="0"/>
          <c:showPercent val="0"/>
          <c:showBubbleSize val="0"/>
        </c:dLbls>
        <c:gapWidth val="150"/>
        <c:axId val="129690240"/>
        <c:axId val="1297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79.2</c:v>
                </c:pt>
                <c:pt idx="3">
                  <c:v>79.09</c:v>
                </c:pt>
                <c:pt idx="4">
                  <c:v>78.900000000000006</c:v>
                </c:pt>
              </c:numCache>
            </c:numRef>
          </c:val>
          <c:smooth val="0"/>
          <c:extLst>
            <c:ext xmlns:c16="http://schemas.microsoft.com/office/drawing/2014/chart" uri="{C3380CC4-5D6E-409C-BE32-E72D297353CC}">
              <c16:uniqueId val="{00000001-A644-4F6F-A9F5-5BECF4FCA64C}"/>
            </c:ext>
          </c:extLst>
        </c:ser>
        <c:dLbls>
          <c:showLegendKey val="0"/>
          <c:showVal val="0"/>
          <c:showCatName val="0"/>
          <c:showSerName val="0"/>
          <c:showPercent val="0"/>
          <c:showBubbleSize val="0"/>
        </c:dLbls>
        <c:marker val="1"/>
        <c:smooth val="0"/>
        <c:axId val="129690240"/>
        <c:axId val="129704704"/>
      </c:lineChart>
      <c:dateAx>
        <c:axId val="129690240"/>
        <c:scaling>
          <c:orientation val="minMax"/>
        </c:scaling>
        <c:delete val="1"/>
        <c:axPos val="b"/>
        <c:numFmt formatCode="&quot;H&quot;yy" sourceLinked="1"/>
        <c:majorTickMark val="none"/>
        <c:minorTickMark val="none"/>
        <c:tickLblPos val="none"/>
        <c:crossAx val="129704704"/>
        <c:crosses val="autoZero"/>
        <c:auto val="1"/>
        <c:lblOffset val="100"/>
        <c:baseTimeUnit val="years"/>
      </c:dateAx>
      <c:valAx>
        <c:axId val="129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96.58</c:v>
                </c:pt>
                <c:pt idx="1">
                  <c:v>100</c:v>
                </c:pt>
                <c:pt idx="2">
                  <c:v>97.7</c:v>
                </c:pt>
                <c:pt idx="3">
                  <c:v>99.07</c:v>
                </c:pt>
                <c:pt idx="4">
                  <c:v>104.53</c:v>
                </c:pt>
              </c:numCache>
            </c:numRef>
          </c:val>
          <c:extLst>
            <c:ext xmlns:c16="http://schemas.microsoft.com/office/drawing/2014/chart" uri="{C3380CC4-5D6E-409C-BE32-E72D297353CC}">
              <c16:uniqueId val="{00000000-F573-460E-AB54-6A02BE3302E0}"/>
            </c:ext>
          </c:extLst>
        </c:ser>
        <c:dLbls>
          <c:showLegendKey val="0"/>
          <c:showVal val="0"/>
          <c:showCatName val="0"/>
          <c:showSerName val="0"/>
          <c:showPercent val="0"/>
          <c:showBubbleSize val="0"/>
        </c:dLbls>
        <c:gapWidth val="150"/>
        <c:axId val="129251968"/>
        <c:axId val="12925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3-460E-AB54-6A02BE3302E0}"/>
            </c:ext>
          </c:extLst>
        </c:ser>
        <c:dLbls>
          <c:showLegendKey val="0"/>
          <c:showVal val="0"/>
          <c:showCatName val="0"/>
          <c:showSerName val="0"/>
          <c:showPercent val="0"/>
          <c:showBubbleSize val="0"/>
        </c:dLbls>
        <c:marker val="1"/>
        <c:smooth val="0"/>
        <c:axId val="129251968"/>
        <c:axId val="129254144"/>
      </c:lineChart>
      <c:dateAx>
        <c:axId val="129251968"/>
        <c:scaling>
          <c:orientation val="minMax"/>
        </c:scaling>
        <c:delete val="1"/>
        <c:axPos val="b"/>
        <c:numFmt formatCode="&quot;H&quot;yy" sourceLinked="1"/>
        <c:majorTickMark val="none"/>
        <c:minorTickMark val="none"/>
        <c:tickLblPos val="none"/>
        <c:crossAx val="129254144"/>
        <c:crosses val="autoZero"/>
        <c:auto val="1"/>
        <c:lblOffset val="100"/>
        <c:baseTimeUnit val="years"/>
      </c:dateAx>
      <c:valAx>
        <c:axId val="1292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B1-4F7F-99CC-103D1E4A8692}"/>
            </c:ext>
          </c:extLst>
        </c:ser>
        <c:dLbls>
          <c:showLegendKey val="0"/>
          <c:showVal val="0"/>
          <c:showCatName val="0"/>
          <c:showSerName val="0"/>
          <c:showPercent val="0"/>
          <c:showBubbleSize val="0"/>
        </c:dLbls>
        <c:gapWidth val="150"/>
        <c:axId val="129276928"/>
        <c:axId val="129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B1-4F7F-99CC-103D1E4A8692}"/>
            </c:ext>
          </c:extLst>
        </c:ser>
        <c:dLbls>
          <c:showLegendKey val="0"/>
          <c:showVal val="0"/>
          <c:showCatName val="0"/>
          <c:showSerName val="0"/>
          <c:showPercent val="0"/>
          <c:showBubbleSize val="0"/>
        </c:dLbls>
        <c:marker val="1"/>
        <c:smooth val="0"/>
        <c:axId val="129276928"/>
        <c:axId val="129299584"/>
      </c:lineChart>
      <c:dateAx>
        <c:axId val="129276928"/>
        <c:scaling>
          <c:orientation val="minMax"/>
        </c:scaling>
        <c:delete val="1"/>
        <c:axPos val="b"/>
        <c:numFmt formatCode="&quot;H&quot;yy" sourceLinked="1"/>
        <c:majorTickMark val="none"/>
        <c:minorTickMark val="none"/>
        <c:tickLblPos val="none"/>
        <c:crossAx val="129299584"/>
        <c:crosses val="autoZero"/>
        <c:auto val="1"/>
        <c:lblOffset val="100"/>
        <c:baseTimeUnit val="years"/>
      </c:dateAx>
      <c:valAx>
        <c:axId val="129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B-4ED9-A877-5AA01E5D72AA}"/>
            </c:ext>
          </c:extLst>
        </c:ser>
        <c:dLbls>
          <c:showLegendKey val="0"/>
          <c:showVal val="0"/>
          <c:showCatName val="0"/>
          <c:showSerName val="0"/>
          <c:showPercent val="0"/>
          <c:showBubbleSize val="0"/>
        </c:dLbls>
        <c:gapWidth val="150"/>
        <c:axId val="129352832"/>
        <c:axId val="1293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B-4ED9-A877-5AA01E5D72AA}"/>
            </c:ext>
          </c:extLst>
        </c:ser>
        <c:dLbls>
          <c:showLegendKey val="0"/>
          <c:showVal val="0"/>
          <c:showCatName val="0"/>
          <c:showSerName val="0"/>
          <c:showPercent val="0"/>
          <c:showBubbleSize val="0"/>
        </c:dLbls>
        <c:marker val="1"/>
        <c:smooth val="0"/>
        <c:axId val="129352832"/>
        <c:axId val="129354752"/>
      </c:lineChart>
      <c:dateAx>
        <c:axId val="129352832"/>
        <c:scaling>
          <c:orientation val="minMax"/>
        </c:scaling>
        <c:delete val="1"/>
        <c:axPos val="b"/>
        <c:numFmt formatCode="&quot;H&quot;yy" sourceLinked="1"/>
        <c:majorTickMark val="none"/>
        <c:minorTickMark val="none"/>
        <c:tickLblPos val="none"/>
        <c:crossAx val="129354752"/>
        <c:crosses val="autoZero"/>
        <c:auto val="1"/>
        <c:lblOffset val="100"/>
        <c:baseTimeUnit val="years"/>
      </c:dateAx>
      <c:valAx>
        <c:axId val="1293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AD-4DA1-9CB5-F55989BE2BC9}"/>
            </c:ext>
          </c:extLst>
        </c:ser>
        <c:dLbls>
          <c:showLegendKey val="0"/>
          <c:showVal val="0"/>
          <c:showCatName val="0"/>
          <c:showSerName val="0"/>
          <c:showPercent val="0"/>
          <c:showBubbleSize val="0"/>
        </c:dLbls>
        <c:gapWidth val="150"/>
        <c:axId val="129386752"/>
        <c:axId val="1293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AD-4DA1-9CB5-F55989BE2BC9}"/>
            </c:ext>
          </c:extLst>
        </c:ser>
        <c:dLbls>
          <c:showLegendKey val="0"/>
          <c:showVal val="0"/>
          <c:showCatName val="0"/>
          <c:showSerName val="0"/>
          <c:showPercent val="0"/>
          <c:showBubbleSize val="0"/>
        </c:dLbls>
        <c:marker val="1"/>
        <c:smooth val="0"/>
        <c:axId val="129386752"/>
        <c:axId val="129393024"/>
      </c:lineChart>
      <c:dateAx>
        <c:axId val="129386752"/>
        <c:scaling>
          <c:orientation val="minMax"/>
        </c:scaling>
        <c:delete val="1"/>
        <c:axPos val="b"/>
        <c:numFmt formatCode="&quot;H&quot;yy" sourceLinked="1"/>
        <c:majorTickMark val="none"/>
        <c:minorTickMark val="none"/>
        <c:tickLblPos val="none"/>
        <c:crossAx val="129393024"/>
        <c:crosses val="autoZero"/>
        <c:auto val="1"/>
        <c:lblOffset val="100"/>
        <c:baseTimeUnit val="years"/>
      </c:dateAx>
      <c:valAx>
        <c:axId val="1293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FE-4F0E-919F-A673394EC9DA}"/>
            </c:ext>
          </c:extLst>
        </c:ser>
        <c:dLbls>
          <c:showLegendKey val="0"/>
          <c:showVal val="0"/>
          <c:showCatName val="0"/>
          <c:showSerName val="0"/>
          <c:showPercent val="0"/>
          <c:showBubbleSize val="0"/>
        </c:dLbls>
        <c:gapWidth val="150"/>
        <c:axId val="129428096"/>
        <c:axId val="1294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FE-4F0E-919F-A673394EC9DA}"/>
            </c:ext>
          </c:extLst>
        </c:ser>
        <c:dLbls>
          <c:showLegendKey val="0"/>
          <c:showVal val="0"/>
          <c:showCatName val="0"/>
          <c:showSerName val="0"/>
          <c:showPercent val="0"/>
          <c:showBubbleSize val="0"/>
        </c:dLbls>
        <c:marker val="1"/>
        <c:smooth val="0"/>
        <c:axId val="129428096"/>
        <c:axId val="129430272"/>
      </c:lineChart>
      <c:dateAx>
        <c:axId val="129428096"/>
        <c:scaling>
          <c:orientation val="minMax"/>
        </c:scaling>
        <c:delete val="1"/>
        <c:axPos val="b"/>
        <c:numFmt formatCode="&quot;H&quot;yy" sourceLinked="1"/>
        <c:majorTickMark val="none"/>
        <c:minorTickMark val="none"/>
        <c:tickLblPos val="none"/>
        <c:crossAx val="129430272"/>
        <c:crosses val="autoZero"/>
        <c:auto val="1"/>
        <c:lblOffset val="100"/>
        <c:baseTimeUnit val="years"/>
      </c:dateAx>
      <c:valAx>
        <c:axId val="1294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852.3</c:v>
                </c:pt>
                <c:pt idx="4" formatCode="#,##0.00;&quot;△&quot;#,##0.00;&quot;-&quot;">
                  <c:v>828.27</c:v>
                </c:pt>
              </c:numCache>
            </c:numRef>
          </c:val>
          <c:extLst>
            <c:ext xmlns:c16="http://schemas.microsoft.com/office/drawing/2014/chart" uri="{C3380CC4-5D6E-409C-BE32-E72D297353CC}">
              <c16:uniqueId val="{00000000-1F81-46EA-B5F7-91A5ACBCBCE5}"/>
            </c:ext>
          </c:extLst>
        </c:ser>
        <c:dLbls>
          <c:showLegendKey val="0"/>
          <c:showVal val="0"/>
          <c:showCatName val="0"/>
          <c:showSerName val="0"/>
          <c:showPercent val="0"/>
          <c:showBubbleSize val="0"/>
        </c:dLbls>
        <c:gapWidth val="150"/>
        <c:axId val="129465344"/>
        <c:axId val="1294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998.42</c:v>
                </c:pt>
                <c:pt idx="3">
                  <c:v>1095.52</c:v>
                </c:pt>
                <c:pt idx="4">
                  <c:v>1056.55</c:v>
                </c:pt>
              </c:numCache>
            </c:numRef>
          </c:val>
          <c:smooth val="0"/>
          <c:extLst>
            <c:ext xmlns:c16="http://schemas.microsoft.com/office/drawing/2014/chart" uri="{C3380CC4-5D6E-409C-BE32-E72D297353CC}">
              <c16:uniqueId val="{00000001-1F81-46EA-B5F7-91A5ACBCBCE5}"/>
            </c:ext>
          </c:extLst>
        </c:ser>
        <c:dLbls>
          <c:showLegendKey val="0"/>
          <c:showVal val="0"/>
          <c:showCatName val="0"/>
          <c:showSerName val="0"/>
          <c:showPercent val="0"/>
          <c:showBubbleSize val="0"/>
        </c:dLbls>
        <c:marker val="1"/>
        <c:smooth val="0"/>
        <c:axId val="129465344"/>
        <c:axId val="129483904"/>
      </c:lineChart>
      <c:dateAx>
        <c:axId val="129465344"/>
        <c:scaling>
          <c:orientation val="minMax"/>
        </c:scaling>
        <c:delete val="1"/>
        <c:axPos val="b"/>
        <c:numFmt formatCode="&quot;H&quot;yy" sourceLinked="1"/>
        <c:majorTickMark val="none"/>
        <c:minorTickMark val="none"/>
        <c:tickLblPos val="none"/>
        <c:crossAx val="129483904"/>
        <c:crosses val="autoZero"/>
        <c:auto val="1"/>
        <c:lblOffset val="100"/>
        <c:baseTimeUnit val="years"/>
      </c:dateAx>
      <c:valAx>
        <c:axId val="1294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59.18</c:v>
                </c:pt>
                <c:pt idx="1">
                  <c:v>73.13</c:v>
                </c:pt>
                <c:pt idx="2">
                  <c:v>36.11</c:v>
                </c:pt>
                <c:pt idx="3">
                  <c:v>72.069999999999993</c:v>
                </c:pt>
                <c:pt idx="4">
                  <c:v>60.99</c:v>
                </c:pt>
              </c:numCache>
            </c:numRef>
          </c:val>
          <c:extLst>
            <c:ext xmlns:c16="http://schemas.microsoft.com/office/drawing/2014/chart" uri="{C3380CC4-5D6E-409C-BE32-E72D297353CC}">
              <c16:uniqueId val="{00000000-6AC8-4B70-BEF6-68C2C0422FAE}"/>
            </c:ext>
          </c:extLst>
        </c:ser>
        <c:dLbls>
          <c:showLegendKey val="0"/>
          <c:showVal val="0"/>
          <c:showCatName val="0"/>
          <c:showSerName val="0"/>
          <c:showPercent val="0"/>
          <c:showBubbleSize val="0"/>
        </c:dLbls>
        <c:gapWidth val="150"/>
        <c:axId val="129494400"/>
        <c:axId val="12991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41.41</c:v>
                </c:pt>
                <c:pt idx="3">
                  <c:v>39.64</c:v>
                </c:pt>
                <c:pt idx="4">
                  <c:v>40</c:v>
                </c:pt>
              </c:numCache>
            </c:numRef>
          </c:val>
          <c:smooth val="0"/>
          <c:extLst>
            <c:ext xmlns:c16="http://schemas.microsoft.com/office/drawing/2014/chart" uri="{C3380CC4-5D6E-409C-BE32-E72D297353CC}">
              <c16:uniqueId val="{00000001-6AC8-4B70-BEF6-68C2C0422FAE}"/>
            </c:ext>
          </c:extLst>
        </c:ser>
        <c:dLbls>
          <c:showLegendKey val="0"/>
          <c:showVal val="0"/>
          <c:showCatName val="0"/>
          <c:showSerName val="0"/>
          <c:showPercent val="0"/>
          <c:showBubbleSize val="0"/>
        </c:dLbls>
        <c:marker val="1"/>
        <c:smooth val="0"/>
        <c:axId val="129494400"/>
        <c:axId val="129910272"/>
      </c:lineChart>
      <c:dateAx>
        <c:axId val="129494400"/>
        <c:scaling>
          <c:orientation val="minMax"/>
        </c:scaling>
        <c:delete val="1"/>
        <c:axPos val="b"/>
        <c:numFmt formatCode="&quot;H&quot;yy" sourceLinked="1"/>
        <c:majorTickMark val="none"/>
        <c:minorTickMark val="none"/>
        <c:tickLblPos val="none"/>
        <c:crossAx val="129910272"/>
        <c:crosses val="autoZero"/>
        <c:auto val="1"/>
        <c:lblOffset val="100"/>
        <c:baseTimeUnit val="years"/>
      </c:dateAx>
      <c:valAx>
        <c:axId val="1299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317.88</c:v>
                </c:pt>
                <c:pt idx="1">
                  <c:v>257.63</c:v>
                </c:pt>
                <c:pt idx="2">
                  <c:v>523.71</c:v>
                </c:pt>
                <c:pt idx="3">
                  <c:v>266.58999999999997</c:v>
                </c:pt>
                <c:pt idx="4">
                  <c:v>315.24</c:v>
                </c:pt>
              </c:numCache>
            </c:numRef>
          </c:val>
          <c:extLst>
            <c:ext xmlns:c16="http://schemas.microsoft.com/office/drawing/2014/chart" uri="{C3380CC4-5D6E-409C-BE32-E72D297353CC}">
              <c16:uniqueId val="{00000000-E6D5-4F8A-A62C-8460EFD8B3E9}"/>
            </c:ext>
          </c:extLst>
        </c:ser>
        <c:dLbls>
          <c:showLegendKey val="0"/>
          <c:showVal val="0"/>
          <c:showCatName val="0"/>
          <c:showSerName val="0"/>
          <c:showPercent val="0"/>
          <c:showBubbleSize val="0"/>
        </c:dLbls>
        <c:gapWidth val="150"/>
        <c:axId val="129919232"/>
        <c:axId val="1299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417.56</c:v>
                </c:pt>
                <c:pt idx="3">
                  <c:v>449.72</c:v>
                </c:pt>
                <c:pt idx="4">
                  <c:v>437.27</c:v>
                </c:pt>
              </c:numCache>
            </c:numRef>
          </c:val>
          <c:smooth val="0"/>
          <c:extLst>
            <c:ext xmlns:c16="http://schemas.microsoft.com/office/drawing/2014/chart" uri="{C3380CC4-5D6E-409C-BE32-E72D297353CC}">
              <c16:uniqueId val="{00000001-E6D5-4F8A-A62C-8460EFD8B3E9}"/>
            </c:ext>
          </c:extLst>
        </c:ser>
        <c:dLbls>
          <c:showLegendKey val="0"/>
          <c:showVal val="0"/>
          <c:showCatName val="0"/>
          <c:showSerName val="0"/>
          <c:showPercent val="0"/>
          <c:showBubbleSize val="0"/>
        </c:dLbls>
        <c:marker val="1"/>
        <c:smooth val="0"/>
        <c:axId val="129919232"/>
        <c:axId val="129950080"/>
      </c:lineChart>
      <c:dateAx>
        <c:axId val="129919232"/>
        <c:scaling>
          <c:orientation val="minMax"/>
        </c:scaling>
        <c:delete val="1"/>
        <c:axPos val="b"/>
        <c:numFmt formatCode="&quot;H&quot;yy" sourceLinked="1"/>
        <c:majorTickMark val="none"/>
        <c:minorTickMark val="none"/>
        <c:tickLblPos val="none"/>
        <c:crossAx val="129950080"/>
        <c:crosses val="autoZero"/>
        <c:auto val="1"/>
        <c:lblOffset val="100"/>
        <c:baseTimeUnit val="years"/>
      </c:dateAx>
      <c:valAx>
        <c:axId val="1299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陸前高田市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18338</v>
      </c>
      <c r="AM8" s="46"/>
      <c r="AN8" s="46"/>
      <c r="AO8" s="46"/>
      <c r="AP8" s="46"/>
      <c r="AQ8" s="46"/>
      <c r="AR8" s="46"/>
      <c r="AS8" s="46"/>
      <c r="AT8" s="45">
        <f>データ!T6</f>
        <v>231.94</v>
      </c>
      <c r="AU8" s="45"/>
      <c r="AV8" s="45"/>
      <c r="AW8" s="45"/>
      <c r="AX8" s="45"/>
      <c r="AY8" s="45"/>
      <c r="AZ8" s="45"/>
      <c r="BA8" s="45"/>
      <c r="BB8" s="45">
        <f>データ!U6</f>
        <v>79.06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5.53</v>
      </c>
      <c r="Q10" s="45"/>
      <c r="R10" s="45"/>
      <c r="S10" s="45"/>
      <c r="T10" s="45"/>
      <c r="U10" s="45"/>
      <c r="V10" s="45"/>
      <c r="W10" s="45">
        <f>データ!Q6</f>
        <v>96.38</v>
      </c>
      <c r="X10" s="45"/>
      <c r="Y10" s="45"/>
      <c r="Z10" s="45"/>
      <c r="AA10" s="45"/>
      <c r="AB10" s="45"/>
      <c r="AC10" s="45"/>
      <c r="AD10" s="46">
        <f>データ!R6</f>
        <v>3410</v>
      </c>
      <c r="AE10" s="46"/>
      <c r="AF10" s="46"/>
      <c r="AG10" s="46"/>
      <c r="AH10" s="46"/>
      <c r="AI10" s="46"/>
      <c r="AJ10" s="46"/>
      <c r="AK10" s="2"/>
      <c r="AL10" s="46">
        <f>データ!V6</f>
        <v>1004</v>
      </c>
      <c r="AM10" s="46"/>
      <c r="AN10" s="46"/>
      <c r="AO10" s="46"/>
      <c r="AP10" s="46"/>
      <c r="AQ10" s="46"/>
      <c r="AR10" s="46"/>
      <c r="AS10" s="46"/>
      <c r="AT10" s="45">
        <f>データ!W6</f>
        <v>0.88</v>
      </c>
      <c r="AU10" s="45"/>
      <c r="AV10" s="45"/>
      <c r="AW10" s="45"/>
      <c r="AX10" s="45"/>
      <c r="AY10" s="45"/>
      <c r="AZ10" s="45"/>
      <c r="BA10" s="45"/>
      <c r="BB10" s="45">
        <f>データ!X6</f>
        <v>1140.9100000000001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119</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117</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118</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zqMquMj/v3TW8cL4KHgGpOw6DsEuExIulZdMB/bNgGK9B7v0hB82Zfzs++25z6juK4haazUEZrpkkkXx612aqw==" saltValue="upM98udaQXlm3LC/RpwR+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32107</v>
      </c>
      <c r="D6" s="19">
        <f t="shared" si="3"/>
        <v>47</v>
      </c>
      <c r="E6" s="19">
        <f t="shared" si="3"/>
        <v>17</v>
      </c>
      <c r="F6" s="19">
        <f t="shared" si="3"/>
        <v>6</v>
      </c>
      <c r="G6" s="19">
        <f t="shared" si="3"/>
        <v>0</v>
      </c>
      <c r="H6" s="19" t="str">
        <f t="shared" si="3"/>
        <v>岩手県　陸前高田市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5.53</v>
      </c>
      <c r="Q6" s="20">
        <f t="shared" si="3"/>
        <v>96.38</v>
      </c>
      <c r="R6" s="20">
        <f t="shared" si="3"/>
        <v>3410</v>
      </c>
      <c r="S6" s="20">
        <f t="shared" si="3"/>
        <v>18338</v>
      </c>
      <c r="T6" s="20">
        <f t="shared" si="3"/>
        <v>231.94</v>
      </c>
      <c r="U6" s="20">
        <f t="shared" si="3"/>
        <v>79.06</v>
      </c>
      <c r="V6" s="20">
        <f t="shared" si="3"/>
        <v>1004</v>
      </c>
      <c r="W6" s="20">
        <f t="shared" si="3"/>
        <v>0.88</v>
      </c>
      <c r="X6" s="20">
        <f t="shared" si="3"/>
        <v>1140.9100000000001</v>
      </c>
      <c r="Y6" s="21">
        <f>IF(Y7="",NA(),Y7)</f>
        <v>96.58</v>
      </c>
      <c r="Z6" s="21">
        <f t="shared" ref="Z6:AH6" si="4">IF(Z7="",NA(),Z7)</f>
        <v>100</v>
      </c>
      <c r="AA6" s="21">
        <f t="shared" si="4"/>
        <v>97.7</v>
      </c>
      <c r="AB6" s="21">
        <f t="shared" si="4"/>
        <v>99.07</v>
      </c>
      <c r="AC6" s="21">
        <f t="shared" si="4"/>
        <v>104.53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852.3</v>
      </c>
      <c r="BJ6" s="21">
        <f t="shared" si="7"/>
        <v>828.27</v>
      </c>
      <c r="BK6" s="21">
        <f t="shared" si="7"/>
        <v>1491.92</v>
      </c>
      <c r="BL6" s="21">
        <f t="shared" si="7"/>
        <v>1756.26</v>
      </c>
      <c r="BM6" s="21">
        <f t="shared" si="7"/>
        <v>998.42</v>
      </c>
      <c r="BN6" s="21">
        <f t="shared" si="7"/>
        <v>1095.52</v>
      </c>
      <c r="BO6" s="21">
        <f t="shared" si="7"/>
        <v>1056.55</v>
      </c>
      <c r="BP6" s="20" t="str">
        <f>IF(BP7="","",IF(BP7="-","【-】","【"&amp;SUBSTITUTE(TEXT(BP7,"#,##0.00"),"-","△")&amp;"】"))</f>
        <v>【974.72】</v>
      </c>
      <c r="BQ6" s="21">
        <f>IF(BQ7="",NA(),BQ7)</f>
        <v>59.18</v>
      </c>
      <c r="BR6" s="21">
        <f t="shared" ref="BR6:BZ6" si="8">IF(BR7="",NA(),BR7)</f>
        <v>73.13</v>
      </c>
      <c r="BS6" s="21">
        <f t="shared" si="8"/>
        <v>36.11</v>
      </c>
      <c r="BT6" s="21">
        <f t="shared" si="8"/>
        <v>72.069999999999993</v>
      </c>
      <c r="BU6" s="21">
        <f t="shared" si="8"/>
        <v>60.99</v>
      </c>
      <c r="BV6" s="21">
        <f t="shared" si="8"/>
        <v>46.77</v>
      </c>
      <c r="BW6" s="21">
        <f t="shared" si="8"/>
        <v>45.78</v>
      </c>
      <c r="BX6" s="21">
        <f t="shared" si="8"/>
        <v>41.41</v>
      </c>
      <c r="BY6" s="21">
        <f t="shared" si="8"/>
        <v>39.64</v>
      </c>
      <c r="BZ6" s="21">
        <f t="shared" si="8"/>
        <v>40</v>
      </c>
      <c r="CA6" s="20" t="str">
        <f>IF(CA7="","",IF(CA7="-","【-】","【"&amp;SUBSTITUTE(TEXT(CA7,"#,##0.00"),"-","△")&amp;"】"))</f>
        <v>【44.22】</v>
      </c>
      <c r="CB6" s="21">
        <f>IF(CB7="",NA(),CB7)</f>
        <v>317.88</v>
      </c>
      <c r="CC6" s="21">
        <f t="shared" ref="CC6:CK6" si="9">IF(CC7="",NA(),CC7)</f>
        <v>257.63</v>
      </c>
      <c r="CD6" s="21">
        <f t="shared" si="9"/>
        <v>523.71</v>
      </c>
      <c r="CE6" s="21">
        <f t="shared" si="9"/>
        <v>266.58999999999997</v>
      </c>
      <c r="CF6" s="21">
        <f t="shared" si="9"/>
        <v>315.24</v>
      </c>
      <c r="CG6" s="21">
        <f t="shared" si="9"/>
        <v>348.75</v>
      </c>
      <c r="CH6" s="21">
        <f t="shared" si="9"/>
        <v>367.7</v>
      </c>
      <c r="CI6" s="21">
        <f t="shared" si="9"/>
        <v>417.56</v>
      </c>
      <c r="CJ6" s="21">
        <f t="shared" si="9"/>
        <v>449.72</v>
      </c>
      <c r="CK6" s="21">
        <f t="shared" si="9"/>
        <v>437.27</v>
      </c>
      <c r="CL6" s="20" t="str">
        <f>IF(CL7="","",IF(CL7="-","【-】","【"&amp;SUBSTITUTE(TEXT(CL7,"#,##0.00"),"-","△")&amp;"】"))</f>
        <v>【392.85】</v>
      </c>
      <c r="CM6" s="21">
        <f>IF(CM7="",NA(),CM7)</f>
        <v>20.079999999999998</v>
      </c>
      <c r="CN6" s="21">
        <f t="shared" ref="CN6:CV6" si="10">IF(CN7="",NA(),CN7)</f>
        <v>17.25</v>
      </c>
      <c r="CO6" s="21">
        <f t="shared" si="10"/>
        <v>20.89</v>
      </c>
      <c r="CP6" s="21">
        <f t="shared" si="10"/>
        <v>21.43</v>
      </c>
      <c r="CQ6" s="21">
        <f t="shared" si="10"/>
        <v>21.56</v>
      </c>
      <c r="CR6" s="21">
        <f t="shared" si="10"/>
        <v>29.8</v>
      </c>
      <c r="CS6" s="21">
        <f t="shared" si="10"/>
        <v>29.43</v>
      </c>
      <c r="CT6" s="21">
        <f t="shared" si="10"/>
        <v>32.479999999999997</v>
      </c>
      <c r="CU6" s="21">
        <f t="shared" si="10"/>
        <v>30.19</v>
      </c>
      <c r="CV6" s="21">
        <f t="shared" si="10"/>
        <v>28.77</v>
      </c>
      <c r="CW6" s="20" t="str">
        <f>IF(CW7="","",IF(CW7="-","【-】","【"&amp;SUBSTITUTE(TEXT(CW7,"#,##0.00"),"-","△")&amp;"】"))</f>
        <v>【32.23】</v>
      </c>
      <c r="CX6" s="21">
        <f>IF(CX7="",NA(),CX7)</f>
        <v>61.8</v>
      </c>
      <c r="CY6" s="21">
        <f t="shared" ref="CY6:DG6" si="11">IF(CY7="",NA(),CY7)</f>
        <v>65.03</v>
      </c>
      <c r="CZ6" s="21">
        <f t="shared" si="11"/>
        <v>71.13</v>
      </c>
      <c r="DA6" s="21">
        <f t="shared" si="11"/>
        <v>73.900000000000006</v>
      </c>
      <c r="DB6" s="21">
        <f t="shared" si="11"/>
        <v>73.41</v>
      </c>
      <c r="DC6" s="21">
        <f t="shared" si="11"/>
        <v>66.95</v>
      </c>
      <c r="DD6" s="21">
        <f t="shared" si="11"/>
        <v>66.33</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1">
        <f t="shared" ref="EF6:EN6" si="14">IF(EF7="",NA(),EF7)</f>
        <v>2.5</v>
      </c>
      <c r="EG6" s="20">
        <f t="shared" si="14"/>
        <v>0</v>
      </c>
      <c r="EH6" s="20">
        <f t="shared" si="14"/>
        <v>0</v>
      </c>
      <c r="EI6" s="20">
        <f t="shared" si="14"/>
        <v>0</v>
      </c>
      <c r="EJ6" s="20">
        <f t="shared" si="14"/>
        <v>0</v>
      </c>
      <c r="EK6" s="21">
        <f t="shared" si="14"/>
        <v>0.26</v>
      </c>
      <c r="EL6" s="21">
        <f t="shared" si="14"/>
        <v>0.01</v>
      </c>
      <c r="EM6" s="21">
        <f t="shared" si="14"/>
        <v>1.6</v>
      </c>
      <c r="EN6" s="21">
        <f t="shared" si="14"/>
        <v>0.01</v>
      </c>
      <c r="EO6" s="20" t="str">
        <f>IF(EO7="","",IF(EO7="-","【-】","【"&amp;SUBSTITUTE(TEXT(EO7,"#,##0.00"),"-","△")&amp;"】"))</f>
        <v>【0.01】</v>
      </c>
    </row>
    <row r="7" spans="1:145" s="22" customFormat="1" x14ac:dyDescent="0.2">
      <c r="A7" s="14"/>
      <c r="B7" s="23">
        <v>2021</v>
      </c>
      <c r="C7" s="23">
        <v>32107</v>
      </c>
      <c r="D7" s="23">
        <v>47</v>
      </c>
      <c r="E7" s="23">
        <v>17</v>
      </c>
      <c r="F7" s="23">
        <v>6</v>
      </c>
      <c r="G7" s="23">
        <v>0</v>
      </c>
      <c r="H7" s="23" t="s">
        <v>98</v>
      </c>
      <c r="I7" s="23" t="s">
        <v>99</v>
      </c>
      <c r="J7" s="23" t="s">
        <v>100</v>
      </c>
      <c r="K7" s="23" t="s">
        <v>101</v>
      </c>
      <c r="L7" s="23" t="s">
        <v>102</v>
      </c>
      <c r="M7" s="23" t="s">
        <v>103</v>
      </c>
      <c r="N7" s="24" t="s">
        <v>104</v>
      </c>
      <c r="O7" s="24" t="s">
        <v>105</v>
      </c>
      <c r="P7" s="24">
        <v>5.53</v>
      </c>
      <c r="Q7" s="24">
        <v>96.38</v>
      </c>
      <c r="R7" s="24">
        <v>3410</v>
      </c>
      <c r="S7" s="24">
        <v>18338</v>
      </c>
      <c r="T7" s="24">
        <v>231.94</v>
      </c>
      <c r="U7" s="24">
        <v>79.06</v>
      </c>
      <c r="V7" s="24">
        <v>1004</v>
      </c>
      <c r="W7" s="24">
        <v>0.88</v>
      </c>
      <c r="X7" s="24">
        <v>1140.9100000000001</v>
      </c>
      <c r="Y7" s="24">
        <v>96.58</v>
      </c>
      <c r="Z7" s="24">
        <v>100</v>
      </c>
      <c r="AA7" s="24">
        <v>97.7</v>
      </c>
      <c r="AB7" s="24">
        <v>99.07</v>
      </c>
      <c r="AC7" s="24">
        <v>104.53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852.3</v>
      </c>
      <c r="BJ7" s="24">
        <v>828.27</v>
      </c>
      <c r="BK7" s="24">
        <v>1491.92</v>
      </c>
      <c r="BL7" s="24">
        <v>1756.26</v>
      </c>
      <c r="BM7" s="24">
        <v>998.42</v>
      </c>
      <c r="BN7" s="24">
        <v>1095.52</v>
      </c>
      <c r="BO7" s="24">
        <v>1056.55</v>
      </c>
      <c r="BP7" s="24">
        <v>974.72</v>
      </c>
      <c r="BQ7" s="24">
        <v>59.18</v>
      </c>
      <c r="BR7" s="24">
        <v>73.13</v>
      </c>
      <c r="BS7" s="24">
        <v>36.11</v>
      </c>
      <c r="BT7" s="24">
        <v>72.069999999999993</v>
      </c>
      <c r="BU7" s="24">
        <v>60.99</v>
      </c>
      <c r="BV7" s="24">
        <v>46.77</v>
      </c>
      <c r="BW7" s="24">
        <v>45.78</v>
      </c>
      <c r="BX7" s="24">
        <v>41.41</v>
      </c>
      <c r="BY7" s="24">
        <v>39.64</v>
      </c>
      <c r="BZ7" s="24">
        <v>40</v>
      </c>
      <c r="CA7" s="24">
        <v>44.22</v>
      </c>
      <c r="CB7" s="24">
        <v>317.88</v>
      </c>
      <c r="CC7" s="24">
        <v>257.63</v>
      </c>
      <c r="CD7" s="24">
        <v>523.71</v>
      </c>
      <c r="CE7" s="24">
        <v>266.58999999999997</v>
      </c>
      <c r="CF7" s="24">
        <v>315.24</v>
      </c>
      <c r="CG7" s="24">
        <v>348.75</v>
      </c>
      <c r="CH7" s="24">
        <v>367.7</v>
      </c>
      <c r="CI7" s="24">
        <v>417.56</v>
      </c>
      <c r="CJ7" s="24">
        <v>449.72</v>
      </c>
      <c r="CK7" s="24">
        <v>437.27</v>
      </c>
      <c r="CL7" s="24">
        <v>392.85</v>
      </c>
      <c r="CM7" s="24">
        <v>20.079999999999998</v>
      </c>
      <c r="CN7" s="24">
        <v>17.25</v>
      </c>
      <c r="CO7" s="24">
        <v>20.89</v>
      </c>
      <c r="CP7" s="24">
        <v>21.43</v>
      </c>
      <c r="CQ7" s="24">
        <v>21.56</v>
      </c>
      <c r="CR7" s="24">
        <v>29.8</v>
      </c>
      <c r="CS7" s="24">
        <v>29.43</v>
      </c>
      <c r="CT7" s="24">
        <v>32.479999999999997</v>
      </c>
      <c r="CU7" s="24">
        <v>30.19</v>
      </c>
      <c r="CV7" s="24">
        <v>28.77</v>
      </c>
      <c r="CW7" s="24">
        <v>32.229999999999997</v>
      </c>
      <c r="CX7" s="24">
        <v>61.8</v>
      </c>
      <c r="CY7" s="24">
        <v>65.03</v>
      </c>
      <c r="CZ7" s="24">
        <v>71.13</v>
      </c>
      <c r="DA7" s="24">
        <v>73.900000000000006</v>
      </c>
      <c r="DB7" s="24">
        <v>73.41</v>
      </c>
      <c r="DC7" s="24">
        <v>66.95</v>
      </c>
      <c r="DD7" s="24">
        <v>66.33</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2.5</v>
      </c>
      <c r="EG7" s="24">
        <v>0</v>
      </c>
      <c r="EH7" s="24">
        <v>0</v>
      </c>
      <c r="EI7" s="24">
        <v>0</v>
      </c>
      <c r="EJ7" s="24">
        <v>0</v>
      </c>
      <c r="EK7" s="24">
        <v>0.26</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斉藤未散</cp:lastModifiedBy>
  <dcterms:created xsi:type="dcterms:W3CDTF">2022-12-01T02:02:38Z</dcterms:created>
  <dcterms:modified xsi:type="dcterms:W3CDTF">2023-02-06T05:45:46Z</dcterms:modified>
  <cp:category/>
</cp:coreProperties>
</file>